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 activeTab="15"/>
  </bookViews>
  <sheets>
    <sheet name="2001" sheetId="1" r:id="rId1"/>
    <sheet name="2002" sheetId="2" r:id="rId2"/>
    <sheet name="2003" sheetId="3" r:id="rId3"/>
    <sheet name="2004" sheetId="4" r:id="rId4"/>
    <sheet name="2005" sheetId="5" r:id="rId5"/>
    <sheet name="2006" sheetId="6" r:id="rId6"/>
    <sheet name="2007" sheetId="7" r:id="rId7"/>
    <sheet name="2008" sheetId="8" r:id="rId8"/>
    <sheet name="2009" sheetId="9" r:id="rId9"/>
    <sheet name="2010" sheetId="10" r:id="rId10"/>
    <sheet name="2011" sheetId="11" r:id="rId11"/>
    <sheet name="2012" sheetId="12" r:id="rId12"/>
    <sheet name="2013" sheetId="13" r:id="rId13"/>
    <sheet name="2014" sheetId="14" r:id="rId14"/>
    <sheet name="2015" sheetId="15" r:id="rId15"/>
    <sheet name="2016" sheetId="16" r:id="rId16"/>
    <sheet name="2016 Da spss" sheetId="17" state="hidden" r:id="rId17"/>
  </sheets>
  <definedNames>
    <definedName name="_xlnm.Print_Area" localSheetId="0">'2001'!$A$1:$AW$86</definedName>
    <definedName name="_xlnm.Print_Area" localSheetId="1">'2002'!$A$1:$AW$86</definedName>
    <definedName name="_xlnm.Print_Area" localSheetId="2">'2003'!$A$1:$AW$86</definedName>
    <definedName name="_xlnm.Print_Area" localSheetId="13">'2014'!$A$1:$AW$93</definedName>
  </definedNames>
  <calcPr calcId="145621"/>
</workbook>
</file>

<file path=xl/calcChain.xml><?xml version="1.0" encoding="utf-8"?>
<calcChain xmlns="http://schemas.openxmlformats.org/spreadsheetml/2006/main">
  <c r="AJ31" i="16" l="1"/>
  <c r="AI31" i="16"/>
  <c r="AH31" i="16"/>
  <c r="AG31" i="16"/>
  <c r="AE31" i="16"/>
  <c r="AD31" i="16"/>
  <c r="AC31" i="16"/>
  <c r="AB31" i="16"/>
  <c r="Z31" i="16"/>
  <c r="Y31" i="16"/>
  <c r="X31" i="16"/>
  <c r="W31" i="16"/>
  <c r="U31" i="16"/>
  <c r="T31" i="16"/>
  <c r="S31" i="16"/>
  <c r="R31" i="16"/>
  <c r="P31" i="16"/>
  <c r="O31" i="16"/>
  <c r="N31" i="16"/>
  <c r="M31" i="16"/>
  <c r="K31" i="16"/>
  <c r="J31" i="16"/>
  <c r="I31" i="16"/>
  <c r="H31" i="16"/>
  <c r="F31" i="16"/>
  <c r="E31" i="16"/>
  <c r="D31" i="16"/>
  <c r="AJ22" i="16"/>
  <c r="AI22" i="16"/>
  <c r="AH22" i="16"/>
  <c r="AG22" i="16"/>
  <c r="AE22" i="16"/>
  <c r="AD22" i="16"/>
  <c r="AC22" i="16"/>
  <c r="AB22" i="16"/>
  <c r="Z22" i="16"/>
  <c r="Y22" i="16"/>
  <c r="X22" i="16"/>
  <c r="W22" i="16"/>
  <c r="U22" i="16"/>
  <c r="T22" i="16"/>
  <c r="S22" i="16"/>
  <c r="R22" i="16"/>
  <c r="P22" i="16"/>
  <c r="O22" i="16"/>
  <c r="N22" i="16"/>
  <c r="M22" i="16"/>
  <c r="K22" i="16"/>
  <c r="J22" i="16"/>
  <c r="I22" i="16"/>
  <c r="H22" i="16"/>
  <c r="F22" i="16"/>
  <c r="E22" i="16"/>
  <c r="D22" i="16"/>
  <c r="AJ12" i="16"/>
  <c r="AJ17" i="16" s="1"/>
  <c r="AI12" i="16"/>
  <c r="AI17" i="16" s="1"/>
  <c r="AH12" i="16"/>
  <c r="AH17" i="16" s="1"/>
  <c r="AG12" i="16"/>
  <c r="AG17" i="16" s="1"/>
  <c r="AE12" i="16"/>
  <c r="AE17" i="16" s="1"/>
  <c r="AD12" i="16"/>
  <c r="AD17" i="16" s="1"/>
  <c r="AD32" i="16" s="1"/>
  <c r="AC12" i="16"/>
  <c r="AC17" i="16" s="1"/>
  <c r="AB12" i="16"/>
  <c r="AB17" i="16" s="1"/>
  <c r="AB32" i="16" s="1"/>
  <c r="Z12" i="16"/>
  <c r="Z17" i="16" s="1"/>
  <c r="Y12" i="16"/>
  <c r="Y17" i="16" s="1"/>
  <c r="X12" i="16"/>
  <c r="X17" i="16" s="1"/>
  <c r="W12" i="16"/>
  <c r="W17" i="16" s="1"/>
  <c r="W32" i="16" s="1"/>
  <c r="U12" i="16"/>
  <c r="U17" i="16" s="1"/>
  <c r="U32" i="16" s="1"/>
  <c r="T12" i="16"/>
  <c r="T17" i="16" s="1"/>
  <c r="T32" i="16" s="1"/>
  <c r="S12" i="16"/>
  <c r="S17" i="16" s="1"/>
  <c r="R12" i="16"/>
  <c r="R17" i="16" s="1"/>
  <c r="P12" i="16"/>
  <c r="P17" i="16" s="1"/>
  <c r="O12" i="16"/>
  <c r="O17" i="16" s="1"/>
  <c r="O32" i="16" s="1"/>
  <c r="N12" i="16"/>
  <c r="N17" i="16" s="1"/>
  <c r="M12" i="16"/>
  <c r="M17" i="16" s="1"/>
  <c r="M32" i="16" s="1"/>
  <c r="K12" i="16"/>
  <c r="K17" i="16" s="1"/>
  <c r="K32" i="16" s="1"/>
  <c r="J12" i="16"/>
  <c r="J17" i="16" s="1"/>
  <c r="J32" i="16" s="1"/>
  <c r="I12" i="16"/>
  <c r="I17" i="16" s="1"/>
  <c r="H12" i="16"/>
  <c r="H17" i="16" s="1"/>
  <c r="F12" i="16"/>
  <c r="F17" i="16" s="1"/>
  <c r="F32" i="16" s="1"/>
  <c r="E12" i="16"/>
  <c r="E17" i="16" s="1"/>
  <c r="D12" i="16"/>
  <c r="D17" i="16" s="1"/>
  <c r="C31" i="16"/>
  <c r="C22" i="16"/>
  <c r="Z32" i="16" l="1"/>
  <c r="AC91" i="16" s="1"/>
  <c r="AJ32" i="16"/>
  <c r="AE32" i="16"/>
  <c r="AH91" i="16" s="1"/>
  <c r="P32" i="16"/>
  <c r="P91" i="16" s="1"/>
  <c r="AI32" i="16"/>
  <c r="AP91" i="16" s="1"/>
  <c r="Y32" i="16"/>
  <c r="E32" i="16"/>
  <c r="AH32" i="16"/>
  <c r="AC32" i="16"/>
  <c r="AJ91" i="16" s="1"/>
  <c r="X32" i="16"/>
  <c r="S32" i="16"/>
  <c r="Y91" i="16" s="1"/>
  <c r="N32" i="16"/>
  <c r="R91" i="16" s="1"/>
  <c r="I32" i="16"/>
  <c r="L91" i="16" s="1"/>
  <c r="D32" i="16"/>
  <c r="AG32" i="16"/>
  <c r="R32" i="16"/>
  <c r="U91" i="16" s="1"/>
  <c r="H32" i="16"/>
  <c r="M91" i="16" s="1"/>
  <c r="F71" i="16"/>
  <c r="C12" i="16"/>
  <c r="C17" i="16" s="1"/>
  <c r="C32" i="16" s="1"/>
  <c r="AQ91" i="16"/>
  <c r="AI91" i="16"/>
  <c r="AG91" i="16"/>
  <c r="W91" i="16"/>
  <c r="V91" i="16"/>
  <c r="Q91" i="16"/>
  <c r="O91" i="16"/>
  <c r="K91" i="16"/>
  <c r="G91" i="16"/>
  <c r="E91" i="16"/>
  <c r="D91" i="16"/>
  <c r="C91" i="16"/>
  <c r="AQ90" i="16"/>
  <c r="AP90" i="16"/>
  <c r="AO90" i="16"/>
  <c r="AN90" i="16"/>
  <c r="AM90" i="16"/>
  <c r="AK90" i="16"/>
  <c r="AJ90" i="16"/>
  <c r="AI90" i="16"/>
  <c r="AH90" i="16"/>
  <c r="AG90" i="16"/>
  <c r="AE90" i="16"/>
  <c r="AD90" i="16"/>
  <c r="AC90" i="16"/>
  <c r="AB90" i="16"/>
  <c r="AA90" i="16"/>
  <c r="Y90" i="16"/>
  <c r="X90" i="16"/>
  <c r="W90" i="16"/>
  <c r="V90" i="16"/>
  <c r="U90" i="16"/>
  <c r="S90" i="16"/>
  <c r="R90" i="16"/>
  <c r="Q90" i="16"/>
  <c r="P90" i="16"/>
  <c r="O90" i="16"/>
  <c r="M90" i="16"/>
  <c r="L90" i="16"/>
  <c r="K90" i="16"/>
  <c r="J90" i="16"/>
  <c r="I90" i="16"/>
  <c r="G90" i="16"/>
  <c r="F90" i="16"/>
  <c r="E90" i="16"/>
  <c r="D90" i="16"/>
  <c r="C90" i="16"/>
  <c r="AQ89" i="16"/>
  <c r="AP89" i="16"/>
  <c r="AO89" i="16"/>
  <c r="AN89" i="16"/>
  <c r="AM89" i="16"/>
  <c r="AK89" i="16"/>
  <c r="AJ89" i="16"/>
  <c r="AI89" i="16"/>
  <c r="AH89" i="16"/>
  <c r="AG89" i="16"/>
  <c r="AE89" i="16"/>
  <c r="AD89" i="16"/>
  <c r="AC89" i="16"/>
  <c r="AB89" i="16"/>
  <c r="AA89" i="16"/>
  <c r="Y89" i="16"/>
  <c r="X89" i="16"/>
  <c r="W89" i="16"/>
  <c r="V89" i="16"/>
  <c r="U89" i="16"/>
  <c r="S89" i="16"/>
  <c r="R89" i="16"/>
  <c r="Q89" i="16"/>
  <c r="P89" i="16"/>
  <c r="O89" i="16"/>
  <c r="M89" i="16"/>
  <c r="L89" i="16"/>
  <c r="K89" i="16"/>
  <c r="J89" i="16"/>
  <c r="I89" i="16"/>
  <c r="G89" i="16"/>
  <c r="F89" i="16"/>
  <c r="E89" i="16"/>
  <c r="D89" i="16"/>
  <c r="C89" i="16"/>
  <c r="AQ88" i="16"/>
  <c r="AP88" i="16"/>
  <c r="AO88" i="16"/>
  <c r="AN88" i="16"/>
  <c r="AM88" i="16"/>
  <c r="AK88" i="16"/>
  <c r="AJ88" i="16"/>
  <c r="AI88" i="16"/>
  <c r="AH88" i="16"/>
  <c r="AG88" i="16"/>
  <c r="AE88" i="16"/>
  <c r="AD88" i="16"/>
  <c r="AC88" i="16"/>
  <c r="AB88" i="16"/>
  <c r="AA88" i="16"/>
  <c r="Y88" i="16"/>
  <c r="X88" i="16"/>
  <c r="W88" i="16"/>
  <c r="V88" i="16"/>
  <c r="U88" i="16"/>
  <c r="S88" i="16"/>
  <c r="R88" i="16"/>
  <c r="Q88" i="16"/>
  <c r="P88" i="16"/>
  <c r="O88" i="16"/>
  <c r="M88" i="16"/>
  <c r="L88" i="16"/>
  <c r="K88" i="16"/>
  <c r="J88" i="16"/>
  <c r="I88" i="16"/>
  <c r="G88" i="16"/>
  <c r="F88" i="16"/>
  <c r="E88" i="16"/>
  <c r="D88" i="16"/>
  <c r="C88" i="16"/>
  <c r="AQ87" i="16"/>
  <c r="AP87" i="16"/>
  <c r="AO87" i="16"/>
  <c r="AN87" i="16"/>
  <c r="AM87" i="16"/>
  <c r="AK87" i="16"/>
  <c r="AJ87" i="16"/>
  <c r="AI87" i="16"/>
  <c r="AH87" i="16"/>
  <c r="AG87" i="16"/>
  <c r="AE87" i="16"/>
  <c r="AD87" i="16"/>
  <c r="AC87" i="16"/>
  <c r="AB87" i="16"/>
  <c r="AA87" i="16"/>
  <c r="Y87" i="16"/>
  <c r="X87" i="16"/>
  <c r="W87" i="16"/>
  <c r="V87" i="16"/>
  <c r="U87" i="16"/>
  <c r="S87" i="16"/>
  <c r="R87" i="16"/>
  <c r="Q87" i="16"/>
  <c r="P87" i="16"/>
  <c r="O87" i="16"/>
  <c r="M87" i="16"/>
  <c r="L87" i="16"/>
  <c r="K87" i="16"/>
  <c r="J87" i="16"/>
  <c r="I87" i="16"/>
  <c r="G87" i="16"/>
  <c r="F87" i="16"/>
  <c r="E87" i="16"/>
  <c r="D87" i="16"/>
  <c r="C87" i="16"/>
  <c r="AQ86" i="16"/>
  <c r="AP86" i="16"/>
  <c r="AO86" i="16"/>
  <c r="AN86" i="16"/>
  <c r="AM86" i="16"/>
  <c r="AK86" i="16"/>
  <c r="AJ86" i="16"/>
  <c r="AI86" i="16"/>
  <c r="AH86" i="16"/>
  <c r="AG86" i="16"/>
  <c r="AE86" i="16"/>
  <c r="AD86" i="16"/>
  <c r="AC86" i="16"/>
  <c r="AB86" i="16"/>
  <c r="AA86" i="16"/>
  <c r="Y86" i="16"/>
  <c r="X86" i="16"/>
  <c r="W86" i="16"/>
  <c r="V86" i="16"/>
  <c r="U86" i="16"/>
  <c r="S86" i="16"/>
  <c r="R86" i="16"/>
  <c r="Q86" i="16"/>
  <c r="P86" i="16"/>
  <c r="O86" i="16"/>
  <c r="M86" i="16"/>
  <c r="L86" i="16"/>
  <c r="K86" i="16"/>
  <c r="J86" i="16"/>
  <c r="I86" i="16"/>
  <c r="G86" i="16"/>
  <c r="F86" i="16"/>
  <c r="E86" i="16"/>
  <c r="D86" i="16"/>
  <c r="C86" i="16"/>
  <c r="AQ85" i="16"/>
  <c r="AP85" i="16"/>
  <c r="AO85" i="16"/>
  <c r="AN85" i="16"/>
  <c r="AM85" i="16"/>
  <c r="AK85" i="16"/>
  <c r="AJ85" i="16"/>
  <c r="AI85" i="16"/>
  <c r="AH85" i="16"/>
  <c r="AG85" i="16"/>
  <c r="AE85" i="16"/>
  <c r="AD85" i="16"/>
  <c r="AC85" i="16"/>
  <c r="AB85" i="16"/>
  <c r="AA85" i="16"/>
  <c r="Y85" i="16"/>
  <c r="X85" i="16"/>
  <c r="W85" i="16"/>
  <c r="V85" i="16"/>
  <c r="U85" i="16"/>
  <c r="S85" i="16"/>
  <c r="R85" i="16"/>
  <c r="Q85" i="16"/>
  <c r="P85" i="16"/>
  <c r="O85" i="16"/>
  <c r="M85" i="16"/>
  <c r="L85" i="16"/>
  <c r="K85" i="16"/>
  <c r="J85" i="16"/>
  <c r="I85" i="16"/>
  <c r="G85" i="16"/>
  <c r="F85" i="16"/>
  <c r="E85" i="16"/>
  <c r="D85" i="16"/>
  <c r="C85" i="16"/>
  <c r="AQ84" i="16"/>
  <c r="AP84" i="16"/>
  <c r="AO84" i="16"/>
  <c r="AN84" i="16"/>
  <c r="AM84" i="16"/>
  <c r="AK84" i="16"/>
  <c r="AJ84" i="16"/>
  <c r="AI84" i="16"/>
  <c r="AH84" i="16"/>
  <c r="AG84" i="16"/>
  <c r="AE84" i="16"/>
  <c r="AD84" i="16"/>
  <c r="AC84" i="16"/>
  <c r="AB84" i="16"/>
  <c r="AA84" i="16"/>
  <c r="Y84" i="16"/>
  <c r="X84" i="16"/>
  <c r="W84" i="16"/>
  <c r="V84" i="16"/>
  <c r="U84" i="16"/>
  <c r="S84" i="16"/>
  <c r="R84" i="16"/>
  <c r="Q84" i="16"/>
  <c r="P84" i="16"/>
  <c r="O84" i="16"/>
  <c r="M84" i="16"/>
  <c r="L84" i="16"/>
  <c r="K84" i="16"/>
  <c r="J84" i="16"/>
  <c r="I84" i="16"/>
  <c r="G84" i="16"/>
  <c r="F84" i="16"/>
  <c r="E84" i="16"/>
  <c r="D84" i="16"/>
  <c r="C84" i="16"/>
  <c r="AQ83" i="16"/>
  <c r="AP83" i="16"/>
  <c r="AO83" i="16"/>
  <c r="AN83" i="16"/>
  <c r="AM83" i="16"/>
  <c r="AK83" i="16"/>
  <c r="AJ83" i="16"/>
  <c r="AI83" i="16"/>
  <c r="AH83" i="16"/>
  <c r="AG83" i="16"/>
  <c r="AE83" i="16"/>
  <c r="AD83" i="16"/>
  <c r="AC83" i="16"/>
  <c r="AB83" i="16"/>
  <c r="AA83" i="16"/>
  <c r="Y83" i="16"/>
  <c r="X83" i="16"/>
  <c r="W83" i="16"/>
  <c r="V83" i="16"/>
  <c r="U83" i="16"/>
  <c r="S83" i="16"/>
  <c r="R83" i="16"/>
  <c r="Q83" i="16"/>
  <c r="P83" i="16"/>
  <c r="O83" i="16"/>
  <c r="M83" i="16"/>
  <c r="L83" i="16"/>
  <c r="K83" i="16"/>
  <c r="J83" i="16"/>
  <c r="I83" i="16"/>
  <c r="G83" i="16"/>
  <c r="F83" i="16"/>
  <c r="E83" i="16"/>
  <c r="D83" i="16"/>
  <c r="C83" i="16"/>
  <c r="AQ82" i="16"/>
  <c r="AP82" i="16"/>
  <c r="AO82" i="16"/>
  <c r="AN82" i="16"/>
  <c r="AM82" i="16"/>
  <c r="AK82" i="16"/>
  <c r="AJ82" i="16"/>
  <c r="AI82" i="16"/>
  <c r="AH82" i="16"/>
  <c r="AG82" i="16"/>
  <c r="AE82" i="16"/>
  <c r="AD82" i="16"/>
  <c r="AC82" i="16"/>
  <c r="AB82" i="16"/>
  <c r="AA82" i="16"/>
  <c r="Y82" i="16"/>
  <c r="X82" i="16"/>
  <c r="W82" i="16"/>
  <c r="V82" i="16"/>
  <c r="U82" i="16"/>
  <c r="S82" i="16"/>
  <c r="R82" i="16"/>
  <c r="Q82" i="16"/>
  <c r="P82" i="16"/>
  <c r="O82" i="16"/>
  <c r="M82" i="16"/>
  <c r="L82" i="16"/>
  <c r="K82" i="16"/>
  <c r="J82" i="16"/>
  <c r="I82" i="16"/>
  <c r="G82" i="16"/>
  <c r="F82" i="16"/>
  <c r="E82" i="16"/>
  <c r="D82" i="16"/>
  <c r="C82" i="16"/>
  <c r="AQ81" i="16"/>
  <c r="AP81" i="16"/>
  <c r="AO81" i="16"/>
  <c r="AN81" i="16"/>
  <c r="AM81" i="16"/>
  <c r="AK81" i="16"/>
  <c r="AJ81" i="16"/>
  <c r="AI81" i="16"/>
  <c r="AH81" i="16"/>
  <c r="AG81" i="16"/>
  <c r="AE81" i="16"/>
  <c r="AD81" i="16"/>
  <c r="AC81" i="16"/>
  <c r="AB81" i="16"/>
  <c r="AA81" i="16"/>
  <c r="Y81" i="16"/>
  <c r="X81" i="16"/>
  <c r="W81" i="16"/>
  <c r="V81" i="16"/>
  <c r="U81" i="16"/>
  <c r="S81" i="16"/>
  <c r="R81" i="16"/>
  <c r="Q81" i="16"/>
  <c r="P81" i="16"/>
  <c r="O81" i="16"/>
  <c r="M81" i="16"/>
  <c r="L81" i="16"/>
  <c r="K81" i="16"/>
  <c r="J81" i="16"/>
  <c r="I81" i="16"/>
  <c r="G81" i="16"/>
  <c r="F81" i="16"/>
  <c r="E81" i="16"/>
  <c r="D81" i="16"/>
  <c r="C81" i="16"/>
  <c r="AQ80" i="16"/>
  <c r="AP80" i="16"/>
  <c r="AO80" i="16"/>
  <c r="AN80" i="16"/>
  <c r="AM80" i="16"/>
  <c r="AK80" i="16"/>
  <c r="AJ80" i="16"/>
  <c r="AI80" i="16"/>
  <c r="AH80" i="16"/>
  <c r="AG80" i="16"/>
  <c r="AE80" i="16"/>
  <c r="AD80" i="16"/>
  <c r="AC80" i="16"/>
  <c r="AB80" i="16"/>
  <c r="AA80" i="16"/>
  <c r="Y80" i="16"/>
  <c r="X80" i="16"/>
  <c r="W80" i="16"/>
  <c r="V80" i="16"/>
  <c r="U80" i="16"/>
  <c r="S80" i="16"/>
  <c r="R80" i="16"/>
  <c r="Q80" i="16"/>
  <c r="P80" i="16"/>
  <c r="O80" i="16"/>
  <c r="M80" i="16"/>
  <c r="L80" i="16"/>
  <c r="K80" i="16"/>
  <c r="J80" i="16"/>
  <c r="I80" i="16"/>
  <c r="G80" i="16"/>
  <c r="F80" i="16"/>
  <c r="E80" i="16"/>
  <c r="D80" i="16"/>
  <c r="C80" i="16"/>
  <c r="AQ79" i="16"/>
  <c r="AP79" i="16"/>
  <c r="AO79" i="16"/>
  <c r="AN79" i="16"/>
  <c r="AM79" i="16"/>
  <c r="AK79" i="16"/>
  <c r="AJ79" i="16"/>
  <c r="AI79" i="16"/>
  <c r="AH79" i="16"/>
  <c r="AG79" i="16"/>
  <c r="AE79" i="16"/>
  <c r="AD79" i="16"/>
  <c r="AC79" i="16"/>
  <c r="AB79" i="16"/>
  <c r="AA79" i="16"/>
  <c r="Y79" i="16"/>
  <c r="X79" i="16"/>
  <c r="W79" i="16"/>
  <c r="V79" i="16"/>
  <c r="U79" i="16"/>
  <c r="S79" i="16"/>
  <c r="R79" i="16"/>
  <c r="Q79" i="16"/>
  <c r="P79" i="16"/>
  <c r="O79" i="16"/>
  <c r="M79" i="16"/>
  <c r="L79" i="16"/>
  <c r="K79" i="16"/>
  <c r="J79" i="16"/>
  <c r="I79" i="16"/>
  <c r="G79" i="16"/>
  <c r="F79" i="16"/>
  <c r="E79" i="16"/>
  <c r="D79" i="16"/>
  <c r="C79" i="16"/>
  <c r="AQ78" i="16"/>
  <c r="AP78" i="16"/>
  <c r="AO78" i="16"/>
  <c r="AN78" i="16"/>
  <c r="AM78" i="16"/>
  <c r="AK78" i="16"/>
  <c r="AJ78" i="16"/>
  <c r="AI78" i="16"/>
  <c r="AH78" i="16"/>
  <c r="AG78" i="16"/>
  <c r="AE78" i="16"/>
  <c r="AD78" i="16"/>
  <c r="AC78" i="16"/>
  <c r="AB78" i="16"/>
  <c r="AA78" i="16"/>
  <c r="Y78" i="16"/>
  <c r="X78" i="16"/>
  <c r="W78" i="16"/>
  <c r="V78" i="16"/>
  <c r="U78" i="16"/>
  <c r="S78" i="16"/>
  <c r="R78" i="16"/>
  <c r="Q78" i="16"/>
  <c r="P78" i="16"/>
  <c r="O78" i="16"/>
  <c r="M78" i="16"/>
  <c r="L78" i="16"/>
  <c r="K78" i="16"/>
  <c r="J78" i="16"/>
  <c r="I78" i="16"/>
  <c r="G78" i="16"/>
  <c r="F78" i="16"/>
  <c r="E78" i="16"/>
  <c r="D78" i="16"/>
  <c r="C78" i="16"/>
  <c r="AQ77" i="16"/>
  <c r="AP77" i="16"/>
  <c r="AO77" i="16"/>
  <c r="AN77" i="16"/>
  <c r="AM77" i="16"/>
  <c r="AK77" i="16"/>
  <c r="AJ77" i="16"/>
  <c r="AI77" i="16"/>
  <c r="AH77" i="16"/>
  <c r="AG77" i="16"/>
  <c r="AE77" i="16"/>
  <c r="AD77" i="16"/>
  <c r="AC77" i="16"/>
  <c r="AB77" i="16"/>
  <c r="AA77" i="16"/>
  <c r="Y77" i="16"/>
  <c r="X77" i="16"/>
  <c r="W77" i="16"/>
  <c r="V77" i="16"/>
  <c r="U77" i="16"/>
  <c r="S77" i="16"/>
  <c r="R77" i="16"/>
  <c r="Q77" i="16"/>
  <c r="P77" i="16"/>
  <c r="O77" i="16"/>
  <c r="M77" i="16"/>
  <c r="L77" i="16"/>
  <c r="K77" i="16"/>
  <c r="J77" i="16"/>
  <c r="I77" i="16"/>
  <c r="G77" i="16"/>
  <c r="F77" i="16"/>
  <c r="E77" i="16"/>
  <c r="D77" i="16"/>
  <c r="C77" i="16"/>
  <c r="AQ76" i="16"/>
  <c r="AP76" i="16"/>
  <c r="AO76" i="16"/>
  <c r="AN76" i="16"/>
  <c r="AM76" i="16"/>
  <c r="AK76" i="16"/>
  <c r="AJ76" i="16"/>
  <c r="AI76" i="16"/>
  <c r="AH76" i="16"/>
  <c r="AG76" i="16"/>
  <c r="AE76" i="16"/>
  <c r="AD76" i="16"/>
  <c r="AC76" i="16"/>
  <c r="AB76" i="16"/>
  <c r="AA76" i="16"/>
  <c r="Y76" i="16"/>
  <c r="X76" i="16"/>
  <c r="W76" i="16"/>
  <c r="V76" i="16"/>
  <c r="U76" i="16"/>
  <c r="S76" i="16"/>
  <c r="R76" i="16"/>
  <c r="Q76" i="16"/>
  <c r="P76" i="16"/>
  <c r="O76" i="16"/>
  <c r="M76" i="16"/>
  <c r="L76" i="16"/>
  <c r="K76" i="16"/>
  <c r="J76" i="16"/>
  <c r="I76" i="16"/>
  <c r="G76" i="16"/>
  <c r="F76" i="16"/>
  <c r="E76" i="16"/>
  <c r="D76" i="16"/>
  <c r="C76" i="16"/>
  <c r="AQ75" i="16"/>
  <c r="AP75" i="16"/>
  <c r="AO75" i="16"/>
  <c r="AN75" i="16"/>
  <c r="AM75" i="16"/>
  <c r="AK75" i="16"/>
  <c r="AJ75" i="16"/>
  <c r="AI75" i="16"/>
  <c r="AH75" i="16"/>
  <c r="AG75" i="16"/>
  <c r="AE75" i="16"/>
  <c r="AD75" i="16"/>
  <c r="AC75" i="16"/>
  <c r="AB75" i="16"/>
  <c r="AA75" i="16"/>
  <c r="Y75" i="16"/>
  <c r="X75" i="16"/>
  <c r="W75" i="16"/>
  <c r="V75" i="16"/>
  <c r="U75" i="16"/>
  <c r="S75" i="16"/>
  <c r="R75" i="16"/>
  <c r="Q75" i="16"/>
  <c r="P75" i="16"/>
  <c r="O75" i="16"/>
  <c r="M75" i="16"/>
  <c r="L75" i="16"/>
  <c r="K75" i="16"/>
  <c r="J75" i="16"/>
  <c r="I75" i="16"/>
  <c r="G75" i="16"/>
  <c r="F75" i="16"/>
  <c r="E75" i="16"/>
  <c r="D75" i="16"/>
  <c r="C75" i="16"/>
  <c r="AQ74" i="16"/>
  <c r="AP74" i="16"/>
  <c r="AO74" i="16"/>
  <c r="AN74" i="16"/>
  <c r="AM74" i="16"/>
  <c r="AK74" i="16"/>
  <c r="AJ74" i="16"/>
  <c r="AI74" i="16"/>
  <c r="AH74" i="16"/>
  <c r="AG74" i="16"/>
  <c r="AE74" i="16"/>
  <c r="AD74" i="16"/>
  <c r="AC74" i="16"/>
  <c r="AB74" i="16"/>
  <c r="AA74" i="16"/>
  <c r="Y74" i="16"/>
  <c r="X74" i="16"/>
  <c r="W74" i="16"/>
  <c r="V74" i="16"/>
  <c r="U74" i="16"/>
  <c r="S74" i="16"/>
  <c r="R74" i="16"/>
  <c r="Q74" i="16"/>
  <c r="P74" i="16"/>
  <c r="O74" i="16"/>
  <c r="M74" i="16"/>
  <c r="L74" i="16"/>
  <c r="K74" i="16"/>
  <c r="J74" i="16"/>
  <c r="I74" i="16"/>
  <c r="G74" i="16"/>
  <c r="F74" i="16"/>
  <c r="E74" i="16"/>
  <c r="D74" i="16"/>
  <c r="C74" i="16"/>
  <c r="AQ73" i="16"/>
  <c r="AP73" i="16"/>
  <c r="AO73" i="16"/>
  <c r="AN73" i="16"/>
  <c r="AM73" i="16"/>
  <c r="AK73" i="16"/>
  <c r="AJ73" i="16"/>
  <c r="AI73" i="16"/>
  <c r="AH73" i="16"/>
  <c r="AG73" i="16"/>
  <c r="AE73" i="16"/>
  <c r="AD73" i="16"/>
  <c r="AC73" i="16"/>
  <c r="AB73" i="16"/>
  <c r="AA73" i="16"/>
  <c r="Y73" i="16"/>
  <c r="X73" i="16"/>
  <c r="W73" i="16"/>
  <c r="V73" i="16"/>
  <c r="U73" i="16"/>
  <c r="S73" i="16"/>
  <c r="R73" i="16"/>
  <c r="Q73" i="16"/>
  <c r="P73" i="16"/>
  <c r="O73" i="16"/>
  <c r="M73" i="16"/>
  <c r="L73" i="16"/>
  <c r="K73" i="16"/>
  <c r="J73" i="16"/>
  <c r="I73" i="16"/>
  <c r="G73" i="16"/>
  <c r="F73" i="16"/>
  <c r="E73" i="16"/>
  <c r="D73" i="16"/>
  <c r="C73" i="16"/>
  <c r="AQ72" i="16"/>
  <c r="AP72" i="16"/>
  <c r="AO72" i="16"/>
  <c r="AN72" i="16"/>
  <c r="AM72" i="16"/>
  <c r="AK72" i="16"/>
  <c r="AJ72" i="16"/>
  <c r="AI72" i="16"/>
  <c r="AH72" i="16"/>
  <c r="AG72" i="16"/>
  <c r="AE72" i="16"/>
  <c r="AD72" i="16"/>
  <c r="AC72" i="16"/>
  <c r="AB72" i="16"/>
  <c r="AA72" i="16"/>
  <c r="Y72" i="16"/>
  <c r="X72" i="16"/>
  <c r="W72" i="16"/>
  <c r="V72" i="16"/>
  <c r="U72" i="16"/>
  <c r="S72" i="16"/>
  <c r="R72" i="16"/>
  <c r="Q72" i="16"/>
  <c r="P72" i="16"/>
  <c r="O72" i="16"/>
  <c r="M72" i="16"/>
  <c r="L72" i="16"/>
  <c r="K72" i="16"/>
  <c r="J72" i="16"/>
  <c r="I72" i="16"/>
  <c r="G72" i="16"/>
  <c r="F72" i="16"/>
  <c r="E72" i="16"/>
  <c r="D72" i="16"/>
  <c r="C72" i="16"/>
  <c r="AQ71" i="16"/>
  <c r="AP71" i="16"/>
  <c r="AO71" i="16"/>
  <c r="AN71" i="16"/>
  <c r="AM71" i="16"/>
  <c r="AK71" i="16"/>
  <c r="AJ71" i="16"/>
  <c r="AI71" i="16"/>
  <c r="AH71" i="16"/>
  <c r="AG71" i="16"/>
  <c r="AE71" i="16"/>
  <c r="AD71" i="16"/>
  <c r="AC71" i="16"/>
  <c r="AB71" i="16"/>
  <c r="AA71" i="16"/>
  <c r="Y71" i="16"/>
  <c r="X71" i="16"/>
  <c r="W71" i="16"/>
  <c r="V71" i="16"/>
  <c r="U71" i="16"/>
  <c r="S71" i="16"/>
  <c r="R71" i="16"/>
  <c r="Q71" i="16"/>
  <c r="P71" i="16"/>
  <c r="O71" i="16"/>
  <c r="M71" i="16"/>
  <c r="L71" i="16"/>
  <c r="K71" i="16"/>
  <c r="J71" i="16"/>
  <c r="I71" i="16"/>
  <c r="E71" i="16"/>
  <c r="A71" i="16"/>
  <c r="AQ70" i="16"/>
  <c r="AP70" i="16"/>
  <c r="AO70" i="16"/>
  <c r="AN70" i="16"/>
  <c r="AM70" i="16"/>
  <c r="AK70" i="16"/>
  <c r="AJ70" i="16"/>
  <c r="AI70" i="16"/>
  <c r="AH70" i="16"/>
  <c r="AG70" i="16"/>
  <c r="AE70" i="16"/>
  <c r="AD70" i="16"/>
  <c r="AC70" i="16"/>
  <c r="AB70" i="16"/>
  <c r="AA70" i="16"/>
  <c r="Y70" i="16"/>
  <c r="X70" i="16"/>
  <c r="W70" i="16"/>
  <c r="V70" i="16"/>
  <c r="U70" i="16"/>
  <c r="S70" i="16"/>
  <c r="R70" i="16"/>
  <c r="Q70" i="16"/>
  <c r="P70" i="16"/>
  <c r="O70" i="16"/>
  <c r="M70" i="16"/>
  <c r="L70" i="16"/>
  <c r="K70" i="16"/>
  <c r="J70" i="16"/>
  <c r="I70" i="16"/>
  <c r="G70" i="16"/>
  <c r="F70" i="16"/>
  <c r="E70" i="16"/>
  <c r="D70" i="16"/>
  <c r="C70" i="16"/>
  <c r="AQ69" i="16"/>
  <c r="AP69" i="16"/>
  <c r="AO69" i="16"/>
  <c r="AN69" i="16"/>
  <c r="AM69" i="16"/>
  <c r="AK69" i="16"/>
  <c r="AJ69" i="16"/>
  <c r="AI69" i="16"/>
  <c r="AH69" i="16"/>
  <c r="AG69" i="16"/>
  <c r="AE69" i="16"/>
  <c r="AD69" i="16"/>
  <c r="AC69" i="16"/>
  <c r="AB69" i="16"/>
  <c r="AA69" i="16"/>
  <c r="Y69" i="16"/>
  <c r="X69" i="16"/>
  <c r="W69" i="16"/>
  <c r="V69" i="16"/>
  <c r="U69" i="16"/>
  <c r="S69" i="16"/>
  <c r="R69" i="16"/>
  <c r="Q69" i="16"/>
  <c r="P69" i="16"/>
  <c r="O69" i="16"/>
  <c r="M69" i="16"/>
  <c r="L69" i="16"/>
  <c r="K69" i="16"/>
  <c r="J69" i="16"/>
  <c r="I69" i="16"/>
  <c r="G69" i="16"/>
  <c r="F69" i="16"/>
  <c r="E69" i="16"/>
  <c r="D69" i="16"/>
  <c r="C69" i="16"/>
  <c r="AQ68" i="16"/>
  <c r="AP68" i="16"/>
  <c r="AO68" i="16"/>
  <c r="AN68" i="16"/>
  <c r="AM68" i="16"/>
  <c r="AK68" i="16"/>
  <c r="AJ68" i="16"/>
  <c r="AI68" i="16"/>
  <c r="AH68" i="16"/>
  <c r="AG68" i="16"/>
  <c r="AE68" i="16"/>
  <c r="AD68" i="16"/>
  <c r="AC68" i="16"/>
  <c r="AB68" i="16"/>
  <c r="AA68" i="16"/>
  <c r="Y68" i="16"/>
  <c r="X68" i="16"/>
  <c r="W68" i="16"/>
  <c r="V68" i="16"/>
  <c r="U68" i="16"/>
  <c r="S68" i="16"/>
  <c r="R68" i="16"/>
  <c r="Q68" i="16"/>
  <c r="P68" i="16"/>
  <c r="O68" i="16"/>
  <c r="M68" i="16"/>
  <c r="L68" i="16"/>
  <c r="K68" i="16"/>
  <c r="J68" i="16"/>
  <c r="I68" i="16"/>
  <c r="G68" i="16"/>
  <c r="F68" i="16"/>
  <c r="E68" i="16"/>
  <c r="D68" i="16"/>
  <c r="C68" i="16"/>
  <c r="AQ67" i="16"/>
  <c r="AP67" i="16"/>
  <c r="AO67" i="16"/>
  <c r="AN67" i="16"/>
  <c r="AM67" i="16"/>
  <c r="AK67" i="16"/>
  <c r="AJ67" i="16"/>
  <c r="AI67" i="16"/>
  <c r="AH67" i="16"/>
  <c r="AG67" i="16"/>
  <c r="AE67" i="16"/>
  <c r="AD67" i="16"/>
  <c r="AC67" i="16"/>
  <c r="AB67" i="16"/>
  <c r="AA67" i="16"/>
  <c r="Y67" i="16"/>
  <c r="X67" i="16"/>
  <c r="W67" i="16"/>
  <c r="V67" i="16"/>
  <c r="U67" i="16"/>
  <c r="S67" i="16"/>
  <c r="R67" i="16"/>
  <c r="Q67" i="16"/>
  <c r="P67" i="16"/>
  <c r="O67" i="16"/>
  <c r="M67" i="16"/>
  <c r="L67" i="16"/>
  <c r="K67" i="16"/>
  <c r="J67" i="16"/>
  <c r="I67" i="16"/>
  <c r="G67" i="16"/>
  <c r="F67" i="16"/>
  <c r="E67" i="16"/>
  <c r="D67" i="16"/>
  <c r="C67" i="16"/>
  <c r="AQ66" i="16"/>
  <c r="AP66" i="16"/>
  <c r="AO66" i="16"/>
  <c r="AN66" i="16"/>
  <c r="AM66" i="16"/>
  <c r="AK66" i="16"/>
  <c r="AJ66" i="16"/>
  <c r="AI66" i="16"/>
  <c r="AH66" i="16"/>
  <c r="AG66" i="16"/>
  <c r="AE66" i="16"/>
  <c r="AD66" i="16"/>
  <c r="AC66" i="16"/>
  <c r="AB66" i="16"/>
  <c r="AA66" i="16"/>
  <c r="Y66" i="16"/>
  <c r="X66" i="16"/>
  <c r="W66" i="16"/>
  <c r="V66" i="16"/>
  <c r="U66" i="16"/>
  <c r="S66" i="16"/>
  <c r="R66" i="16"/>
  <c r="Q66" i="16"/>
  <c r="P66" i="16"/>
  <c r="O66" i="16"/>
  <c r="M66" i="16"/>
  <c r="L66" i="16"/>
  <c r="K66" i="16"/>
  <c r="J66" i="16"/>
  <c r="I66" i="16"/>
  <c r="G66" i="16"/>
  <c r="F66" i="16"/>
  <c r="E66" i="16"/>
  <c r="D66" i="16"/>
  <c r="C66" i="16"/>
  <c r="A45" i="16"/>
  <c r="A44" i="16"/>
  <c r="A43" i="16"/>
  <c r="A42" i="16"/>
  <c r="A41" i="16"/>
  <c r="A40" i="16"/>
  <c r="A39" i="16"/>
  <c r="A38" i="16"/>
  <c r="A37" i="16"/>
  <c r="A36" i="16"/>
  <c r="AO30" i="16"/>
  <c r="AN30" i="16"/>
  <c r="AM30" i="16"/>
  <c r="AH60" i="16" s="1"/>
  <c r="AL30" i="16"/>
  <c r="AO29" i="16"/>
  <c r="AN29" i="16"/>
  <c r="AM29" i="16"/>
  <c r="S59" i="16" s="1"/>
  <c r="AL29" i="16"/>
  <c r="AO28" i="16"/>
  <c r="AN28" i="16"/>
  <c r="AM28" i="16"/>
  <c r="X58" i="16" s="1"/>
  <c r="AL28" i="16"/>
  <c r="AO27" i="16"/>
  <c r="AN27" i="16"/>
  <c r="AM27" i="16"/>
  <c r="I57" i="16" s="1"/>
  <c r="AL27" i="16"/>
  <c r="AO26" i="16"/>
  <c r="AN26" i="16"/>
  <c r="AM26" i="16"/>
  <c r="AH56" i="16" s="1"/>
  <c r="AL26" i="16"/>
  <c r="AO25" i="16"/>
  <c r="AN25" i="16"/>
  <c r="AM25" i="16"/>
  <c r="S55" i="16" s="1"/>
  <c r="AL25" i="16"/>
  <c r="AO24" i="16"/>
  <c r="F54" i="16" s="1"/>
  <c r="AN24" i="16"/>
  <c r="AM24" i="16"/>
  <c r="X54" i="16" s="1"/>
  <c r="AL24" i="16"/>
  <c r="C54" i="16" s="1"/>
  <c r="AO23" i="16"/>
  <c r="K53" i="16" s="1"/>
  <c r="AN23" i="16"/>
  <c r="AM23" i="16"/>
  <c r="AM31" i="16" s="1"/>
  <c r="I61" i="16" s="1"/>
  <c r="AL23" i="16"/>
  <c r="AO21" i="16"/>
  <c r="AJ51" i="16" s="1"/>
  <c r="AN21" i="16"/>
  <c r="AM21" i="16"/>
  <c r="AL21" i="16"/>
  <c r="R51" i="16" s="1"/>
  <c r="AO20" i="16"/>
  <c r="AE50" i="16" s="1"/>
  <c r="AN20" i="16"/>
  <c r="AM20" i="16"/>
  <c r="AL20" i="16"/>
  <c r="AG50" i="16" s="1"/>
  <c r="AO19" i="16"/>
  <c r="AJ49" i="16" s="1"/>
  <c r="AN19" i="16"/>
  <c r="J49" i="16" s="1"/>
  <c r="AM19" i="16"/>
  <c r="AL19" i="16"/>
  <c r="AB49" i="16" s="1"/>
  <c r="AO18" i="16"/>
  <c r="AN18" i="16"/>
  <c r="AN22" i="16" s="1"/>
  <c r="AM18" i="16"/>
  <c r="AM22" i="16" s="1"/>
  <c r="AL18" i="16"/>
  <c r="AO16" i="16"/>
  <c r="U46" i="16" s="1"/>
  <c r="AN16" i="16"/>
  <c r="Y46" i="16" s="1"/>
  <c r="AM16" i="16"/>
  <c r="AL16" i="16"/>
  <c r="C46" i="16" s="1"/>
  <c r="AO15" i="16"/>
  <c r="AJ45" i="16" s="1"/>
  <c r="AN15" i="16"/>
  <c r="T45" i="16" s="1"/>
  <c r="AM15" i="16"/>
  <c r="AL15" i="16"/>
  <c r="R45" i="16" s="1"/>
  <c r="AO14" i="16"/>
  <c r="Z44" i="16" s="1"/>
  <c r="AN14" i="16"/>
  <c r="AM14" i="16"/>
  <c r="N44" i="16" s="1"/>
  <c r="AL14" i="16"/>
  <c r="AB44" i="16" s="1"/>
  <c r="AO13" i="16"/>
  <c r="AN13" i="16"/>
  <c r="AI43" i="16" s="1"/>
  <c r="AM13" i="16"/>
  <c r="X43" i="16" s="1"/>
  <c r="AL13" i="16"/>
  <c r="R43" i="16" s="1"/>
  <c r="AO11" i="16"/>
  <c r="Z42" i="16" s="1"/>
  <c r="AN11" i="16"/>
  <c r="AD42" i="16" s="1"/>
  <c r="AM11" i="16"/>
  <c r="AC42" i="16" s="1"/>
  <c r="AL11" i="16"/>
  <c r="AO10" i="16"/>
  <c r="AN10" i="16"/>
  <c r="AN12" i="16" s="1"/>
  <c r="AM10" i="16"/>
  <c r="AM12" i="16" s="1"/>
  <c r="AL10" i="16"/>
  <c r="AO9" i="16"/>
  <c r="Z38" i="16" s="1"/>
  <c r="AN9" i="16"/>
  <c r="AI38" i="16" s="1"/>
  <c r="AM9" i="16"/>
  <c r="AL9" i="16"/>
  <c r="AO8" i="16"/>
  <c r="AJ37" i="16" s="1"/>
  <c r="AN8" i="16"/>
  <c r="AI37" i="16" s="1"/>
  <c r="AM8" i="16"/>
  <c r="AL8" i="16"/>
  <c r="AO7" i="16"/>
  <c r="P36" i="16" s="1"/>
  <c r="AN7" i="16"/>
  <c r="AN17" i="16" s="1"/>
  <c r="AM7" i="16"/>
  <c r="AL7" i="16"/>
  <c r="AB91" i="16" l="1"/>
  <c r="AO91" i="16"/>
  <c r="AK91" i="16"/>
  <c r="AD91" i="16"/>
  <c r="AO12" i="16"/>
  <c r="AN91" i="16"/>
  <c r="K46" i="16"/>
  <c r="AJ44" i="16"/>
  <c r="F45" i="16"/>
  <c r="AJ36" i="16"/>
  <c r="F37" i="16"/>
  <c r="U42" i="16"/>
  <c r="P40" i="16"/>
  <c r="AT86" i="16"/>
  <c r="AE53" i="16"/>
  <c r="P44" i="16"/>
  <c r="Z45" i="16"/>
  <c r="AE46" i="16"/>
  <c r="Z37" i="16"/>
  <c r="U38" i="16"/>
  <c r="AJ40" i="16"/>
  <c r="AJ53" i="16"/>
  <c r="AO31" i="16"/>
  <c r="U53" i="16"/>
  <c r="AE48" i="16"/>
  <c r="AO22" i="16"/>
  <c r="AE52" i="16" s="1"/>
  <c r="U48" i="16"/>
  <c r="F49" i="16"/>
  <c r="U49" i="16"/>
  <c r="F50" i="16"/>
  <c r="Z50" i="16"/>
  <c r="K51" i="16"/>
  <c r="AE51" i="16"/>
  <c r="F48" i="16"/>
  <c r="Z48" i="16"/>
  <c r="K49" i="16"/>
  <c r="AE49" i="16"/>
  <c r="P50" i="16"/>
  <c r="AJ50" i="16"/>
  <c r="U51" i="16"/>
  <c r="U44" i="16"/>
  <c r="K45" i="16"/>
  <c r="AE45" i="16"/>
  <c r="P46" i="16"/>
  <c r="AJ46" i="16"/>
  <c r="Z36" i="16"/>
  <c r="AO17" i="16"/>
  <c r="U36" i="16"/>
  <c r="K37" i="16"/>
  <c r="AE37" i="16"/>
  <c r="P38" i="16"/>
  <c r="AJ38" i="16"/>
  <c r="U40" i="16"/>
  <c r="P42" i="16"/>
  <c r="AJ42" i="16"/>
  <c r="AN31" i="16"/>
  <c r="AS85" i="16"/>
  <c r="T48" i="16"/>
  <c r="Y48" i="16"/>
  <c r="AI48" i="16"/>
  <c r="O38" i="16"/>
  <c r="T38" i="16"/>
  <c r="AD38" i="16"/>
  <c r="O39" i="16"/>
  <c r="J42" i="16"/>
  <c r="AN32" i="16"/>
  <c r="Y37" i="16"/>
  <c r="AD37" i="16"/>
  <c r="E39" i="16"/>
  <c r="AD39" i="16"/>
  <c r="AI42" i="16"/>
  <c r="AU70" i="16"/>
  <c r="F91" i="16"/>
  <c r="E48" i="16"/>
  <c r="O48" i="16"/>
  <c r="E49" i="16"/>
  <c r="E43" i="16"/>
  <c r="O43" i="16"/>
  <c r="AD43" i="16"/>
  <c r="Y45" i="16"/>
  <c r="AD45" i="16"/>
  <c r="E46" i="16"/>
  <c r="AD46" i="16"/>
  <c r="AI46" i="16"/>
  <c r="J43" i="16"/>
  <c r="Y43" i="16"/>
  <c r="E45" i="16"/>
  <c r="J45" i="16"/>
  <c r="J46" i="16"/>
  <c r="O46" i="16"/>
  <c r="E37" i="16"/>
  <c r="J37" i="16"/>
  <c r="T37" i="16"/>
  <c r="J38" i="16"/>
  <c r="J39" i="16"/>
  <c r="Y39" i="16"/>
  <c r="AI39" i="16"/>
  <c r="O42" i="16"/>
  <c r="T42" i="16"/>
  <c r="AU66" i="16"/>
  <c r="AM17" i="16"/>
  <c r="X91" i="16"/>
  <c r="S91" i="16"/>
  <c r="N54" i="16"/>
  <c r="X56" i="16"/>
  <c r="AC57" i="16"/>
  <c r="AH58" i="16"/>
  <c r="D60" i="16"/>
  <c r="AM32" i="16"/>
  <c r="AW84" i="16"/>
  <c r="AH54" i="16"/>
  <c r="D56" i="16"/>
  <c r="N58" i="16"/>
  <c r="X60" i="16"/>
  <c r="AH44" i="16"/>
  <c r="AB53" i="16"/>
  <c r="AL31" i="16"/>
  <c r="J91" i="16"/>
  <c r="AG48" i="16"/>
  <c r="AL22" i="16"/>
  <c r="W52" i="16" s="1"/>
  <c r="I91" i="16"/>
  <c r="R39" i="16"/>
  <c r="AL12" i="16"/>
  <c r="AL17" i="16" s="1"/>
  <c r="AE91" i="16"/>
  <c r="AM91" i="16"/>
  <c r="AA91" i="16"/>
  <c r="AJ52" i="16"/>
  <c r="Z52" i="16"/>
  <c r="S61" i="16"/>
  <c r="AC61" i="16"/>
  <c r="R53" i="16"/>
  <c r="H51" i="16"/>
  <c r="AB51" i="16"/>
  <c r="C50" i="16"/>
  <c r="W50" i="16"/>
  <c r="R49" i="16"/>
  <c r="M48" i="16"/>
  <c r="W46" i="16"/>
  <c r="H44" i="16"/>
  <c r="D71" i="16"/>
  <c r="G71" i="16"/>
  <c r="C71" i="16"/>
  <c r="AW66" i="16"/>
  <c r="AS66" i="16"/>
  <c r="AT66" i="16"/>
  <c r="AG36" i="16"/>
  <c r="M36" i="16"/>
  <c r="C36" i="16"/>
  <c r="R36" i="16"/>
  <c r="W36" i="16"/>
  <c r="AW68" i="16"/>
  <c r="AS68" i="16"/>
  <c r="AG38" i="16"/>
  <c r="AB38" i="16"/>
  <c r="W38" i="16"/>
  <c r="R38" i="16"/>
  <c r="M38" i="16"/>
  <c r="H38" i="16"/>
  <c r="C38" i="16"/>
  <c r="AT68" i="16"/>
  <c r="AW70" i="16"/>
  <c r="AS70" i="16"/>
  <c r="AT70" i="16"/>
  <c r="AG42" i="16"/>
  <c r="AB42" i="16"/>
  <c r="W42" i="16"/>
  <c r="R42" i="16"/>
  <c r="M42" i="16"/>
  <c r="H42" i="16"/>
  <c r="AG40" i="16"/>
  <c r="M40" i="16"/>
  <c r="W40" i="16"/>
  <c r="R40" i="16"/>
  <c r="C40" i="16"/>
  <c r="AB40" i="16"/>
  <c r="AV66" i="16"/>
  <c r="S36" i="16"/>
  <c r="AC36" i="16"/>
  <c r="X36" i="16"/>
  <c r="D36" i="16"/>
  <c r="I36" i="16"/>
  <c r="AV67" i="16"/>
  <c r="AH37" i="16"/>
  <c r="AC37" i="16"/>
  <c r="X37" i="16"/>
  <c r="S37" i="16"/>
  <c r="N37" i="16"/>
  <c r="I37" i="16"/>
  <c r="D37" i="16"/>
  <c r="AV68" i="16"/>
  <c r="AH38" i="16"/>
  <c r="N38" i="16"/>
  <c r="D38" i="16"/>
  <c r="S38" i="16"/>
  <c r="X38" i="16"/>
  <c r="AV69" i="16"/>
  <c r="AC39" i="16"/>
  <c r="I39" i="16"/>
  <c r="AH39" i="16"/>
  <c r="N39" i="16"/>
  <c r="S39" i="16"/>
  <c r="AV70" i="16"/>
  <c r="AH42" i="16"/>
  <c r="N42" i="16"/>
  <c r="S40" i="16"/>
  <c r="D42" i="16"/>
  <c r="AC40" i="16"/>
  <c r="I40" i="16"/>
  <c r="S42" i="16"/>
  <c r="X40" i="16"/>
  <c r="D40" i="16"/>
  <c r="X42" i="16"/>
  <c r="N36" i="16"/>
  <c r="AH36" i="16"/>
  <c r="AC38" i="16"/>
  <c r="N40" i="16"/>
  <c r="AH40" i="16"/>
  <c r="D43" i="16"/>
  <c r="AS77" i="16"/>
  <c r="AT78" i="16"/>
  <c r="AS72" i="16"/>
  <c r="C42" i="16"/>
  <c r="W43" i="16"/>
  <c r="C43" i="16"/>
  <c r="AW72" i="16"/>
  <c r="AB43" i="16"/>
  <c r="H43" i="16"/>
  <c r="AT72" i="16"/>
  <c r="AG43" i="16"/>
  <c r="M43" i="16"/>
  <c r="AW73" i="16"/>
  <c r="AT73" i="16"/>
  <c r="AG44" i="16"/>
  <c r="M44" i="16"/>
  <c r="W44" i="16"/>
  <c r="AS73" i="16"/>
  <c r="R44" i="16"/>
  <c r="C44" i="16"/>
  <c r="AS74" i="16"/>
  <c r="AW74" i="16"/>
  <c r="W45" i="16"/>
  <c r="C45" i="16"/>
  <c r="AG45" i="16"/>
  <c r="M45" i="16"/>
  <c r="AT74" i="16"/>
  <c r="AB45" i="16"/>
  <c r="H45" i="16"/>
  <c r="AW75" i="16"/>
  <c r="AT75" i="16"/>
  <c r="AS75" i="16"/>
  <c r="AB46" i="16"/>
  <c r="H46" i="16"/>
  <c r="AG46" i="16"/>
  <c r="M46" i="16"/>
  <c r="R46" i="16"/>
  <c r="D39" i="16"/>
  <c r="I42" i="16"/>
  <c r="M50" i="16"/>
  <c r="H53" i="16"/>
  <c r="AW67" i="16"/>
  <c r="AS67" i="16"/>
  <c r="W37" i="16"/>
  <c r="C37" i="16"/>
  <c r="M37" i="16"/>
  <c r="AB37" i="16"/>
  <c r="H37" i="16"/>
  <c r="AG37" i="16"/>
  <c r="AW69" i="16"/>
  <c r="AS69" i="16"/>
  <c r="AT69" i="16"/>
  <c r="W39" i="16"/>
  <c r="C39" i="16"/>
  <c r="AB39" i="16"/>
  <c r="H39" i="16"/>
  <c r="AG39" i="16"/>
  <c r="M39" i="16"/>
  <c r="H36" i="16"/>
  <c r="AB36" i="16"/>
  <c r="R37" i="16"/>
  <c r="H40" i="16"/>
  <c r="AV72" i="16"/>
  <c r="AC43" i="16"/>
  <c r="I43" i="16"/>
  <c r="AH43" i="16"/>
  <c r="N43" i="16"/>
  <c r="S43" i="16"/>
  <c r="AV73" i="16"/>
  <c r="S44" i="16"/>
  <c r="I44" i="16"/>
  <c r="X44" i="16"/>
  <c r="D44" i="16"/>
  <c r="AC44" i="16"/>
  <c r="AV74" i="16"/>
  <c r="AH45" i="16"/>
  <c r="AC45" i="16"/>
  <c r="X45" i="16"/>
  <c r="S45" i="16"/>
  <c r="N45" i="16"/>
  <c r="I45" i="16"/>
  <c r="D45" i="16"/>
  <c r="AW77" i="16"/>
  <c r="AT77" i="16"/>
  <c r="R48" i="16"/>
  <c r="W48" i="16"/>
  <c r="C48" i="16"/>
  <c r="AB48" i="16"/>
  <c r="H48" i="16"/>
  <c r="AS78" i="16"/>
  <c r="C49" i="16"/>
  <c r="AG49" i="16"/>
  <c r="W49" i="16"/>
  <c r="H49" i="16"/>
  <c r="AW78" i="16"/>
  <c r="M49" i="16"/>
  <c r="AW79" i="16"/>
  <c r="AT79" i="16"/>
  <c r="AB50" i="16"/>
  <c r="R50" i="16"/>
  <c r="H50" i="16"/>
  <c r="AS79" i="16"/>
  <c r="AS80" i="16"/>
  <c r="AW80" i="16"/>
  <c r="AG51" i="16"/>
  <c r="W51" i="16"/>
  <c r="M51" i="16"/>
  <c r="C51" i="16"/>
  <c r="AT80" i="16"/>
  <c r="AS82" i="16"/>
  <c r="AW82" i="16"/>
  <c r="AT82" i="16"/>
  <c r="AG53" i="16"/>
  <c r="W53" i="16"/>
  <c r="M53" i="16"/>
  <c r="C53" i="16"/>
  <c r="AW83" i="16"/>
  <c r="AT83" i="16"/>
  <c r="AB54" i="16"/>
  <c r="R54" i="16"/>
  <c r="AS83" i="16"/>
  <c r="AG54" i="16"/>
  <c r="M54" i="16"/>
  <c r="H54" i="16"/>
  <c r="W54" i="16"/>
  <c r="AS84" i="16"/>
  <c r="AG55" i="16"/>
  <c r="W55" i="16"/>
  <c r="M55" i="16"/>
  <c r="C55" i="16"/>
  <c r="AT84" i="16"/>
  <c r="R55" i="16"/>
  <c r="AB55" i="16"/>
  <c r="H55" i="16"/>
  <c r="AW85" i="16"/>
  <c r="AT85" i="16"/>
  <c r="AB56" i="16"/>
  <c r="R56" i="16"/>
  <c r="H56" i="16"/>
  <c r="W56" i="16"/>
  <c r="C56" i="16"/>
  <c r="AG56" i="16"/>
  <c r="M56" i="16"/>
  <c r="AS86" i="16"/>
  <c r="AG57" i="16"/>
  <c r="W57" i="16"/>
  <c r="M57" i="16"/>
  <c r="C57" i="16"/>
  <c r="AB57" i="16"/>
  <c r="H57" i="16"/>
  <c r="AW86" i="16"/>
  <c r="R57" i="16"/>
  <c r="AW87" i="16"/>
  <c r="AT87" i="16"/>
  <c r="AB58" i="16"/>
  <c r="R58" i="16"/>
  <c r="H58" i="16"/>
  <c r="AG58" i="16"/>
  <c r="M58" i="16"/>
  <c r="AS87" i="16"/>
  <c r="W58" i="16"/>
  <c r="C58" i="16"/>
  <c r="AS88" i="16"/>
  <c r="AG59" i="16"/>
  <c r="W59" i="16"/>
  <c r="M59" i="16"/>
  <c r="C59" i="16"/>
  <c r="R59" i="16"/>
  <c r="AW88" i="16"/>
  <c r="AT88" i="16"/>
  <c r="AB59" i="16"/>
  <c r="H59" i="16"/>
  <c r="AW89" i="16"/>
  <c r="AT89" i="16"/>
  <c r="AB60" i="16"/>
  <c r="R60" i="16"/>
  <c r="H60" i="16"/>
  <c r="W60" i="16"/>
  <c r="C60" i="16"/>
  <c r="AS89" i="16"/>
  <c r="AG60" i="16"/>
  <c r="M60" i="16"/>
  <c r="AG61" i="16"/>
  <c r="W61" i="16"/>
  <c r="M61" i="16"/>
  <c r="C61" i="16"/>
  <c r="AW90" i="16"/>
  <c r="AB61" i="16"/>
  <c r="H61" i="16"/>
  <c r="R61" i="16"/>
  <c r="I38" i="16"/>
  <c r="X39" i="16"/>
  <c r="AT67" i="16"/>
  <c r="AV78" i="16"/>
  <c r="AH49" i="16"/>
  <c r="AC49" i="16"/>
  <c r="X49" i="16"/>
  <c r="S49" i="16"/>
  <c r="N49" i="16"/>
  <c r="I49" i="16"/>
  <c r="D49" i="16"/>
  <c r="AV80" i="16"/>
  <c r="AH51" i="16"/>
  <c r="AC51" i="16"/>
  <c r="X51" i="16"/>
  <c r="S51" i="16"/>
  <c r="N51" i="16"/>
  <c r="I51" i="16"/>
  <c r="D51" i="16"/>
  <c r="AV82" i="16"/>
  <c r="AH53" i="16"/>
  <c r="AC53" i="16"/>
  <c r="X53" i="16"/>
  <c r="S53" i="16"/>
  <c r="N53" i="16"/>
  <c r="I53" i="16"/>
  <c r="D53" i="16"/>
  <c r="AV84" i="16"/>
  <c r="AH55" i="16"/>
  <c r="X55" i="16"/>
  <c r="N55" i="16"/>
  <c r="D55" i="16"/>
  <c r="AV86" i="16"/>
  <c r="AH57" i="16"/>
  <c r="X57" i="16"/>
  <c r="N57" i="16"/>
  <c r="D57" i="16"/>
  <c r="AV88" i="16"/>
  <c r="AH59" i="16"/>
  <c r="X59" i="16"/>
  <c r="N59" i="16"/>
  <c r="D59" i="16"/>
  <c r="AU67" i="16"/>
  <c r="AI36" i="16"/>
  <c r="AD36" i="16"/>
  <c r="Y36" i="16"/>
  <c r="T36" i="16"/>
  <c r="O36" i="16"/>
  <c r="J36" i="16"/>
  <c r="E36" i="16"/>
  <c r="AU68" i="16"/>
  <c r="AU69" i="16"/>
  <c r="AI40" i="16"/>
  <c r="AD40" i="16"/>
  <c r="Y40" i="16"/>
  <c r="T40" i="16"/>
  <c r="O40" i="16"/>
  <c r="J40" i="16"/>
  <c r="E40" i="16"/>
  <c r="AU72" i="16"/>
  <c r="AU73" i="16"/>
  <c r="AI44" i="16"/>
  <c r="AD44" i="16"/>
  <c r="Y44" i="16"/>
  <c r="T44" i="16"/>
  <c r="O44" i="16"/>
  <c r="J44" i="16"/>
  <c r="E44" i="16"/>
  <c r="AU74" i="16"/>
  <c r="AU75" i="16"/>
  <c r="AU77" i="16"/>
  <c r="AU78" i="16"/>
  <c r="AI49" i="16"/>
  <c r="AD49" i="16"/>
  <c r="Y49" i="16"/>
  <c r="T49" i="16"/>
  <c r="AU79" i="16"/>
  <c r="AI50" i="16"/>
  <c r="AD50" i="16"/>
  <c r="Y50" i="16"/>
  <c r="T50" i="16"/>
  <c r="O50" i="16"/>
  <c r="J50" i="16"/>
  <c r="E50" i="16"/>
  <c r="AU80" i="16"/>
  <c r="AI51" i="16"/>
  <c r="AD51" i="16"/>
  <c r="Y51" i="16"/>
  <c r="T51" i="16"/>
  <c r="O51" i="16"/>
  <c r="J51" i="16"/>
  <c r="E51" i="16"/>
  <c r="AU81" i="16"/>
  <c r="AI52" i="16"/>
  <c r="AD52" i="16"/>
  <c r="Y52" i="16"/>
  <c r="T52" i="16"/>
  <c r="O52" i="16"/>
  <c r="J52" i="16"/>
  <c r="E52" i="16"/>
  <c r="AU82" i="16"/>
  <c r="AI53" i="16"/>
  <c r="AD53" i="16"/>
  <c r="Y53" i="16"/>
  <c r="T53" i="16"/>
  <c r="O53" i="16"/>
  <c r="J53" i="16"/>
  <c r="E53" i="16"/>
  <c r="AU83" i="16"/>
  <c r="AI54" i="16"/>
  <c r="AD54" i="16"/>
  <c r="Y54" i="16"/>
  <c r="T54" i="16"/>
  <c r="O54" i="16"/>
  <c r="J54" i="16"/>
  <c r="E54" i="16"/>
  <c r="AU84" i="16"/>
  <c r="AI55" i="16"/>
  <c r="AD55" i="16"/>
  <c r="Y55" i="16"/>
  <c r="T55" i="16"/>
  <c r="O55" i="16"/>
  <c r="J55" i="16"/>
  <c r="E55" i="16"/>
  <c r="AU85" i="16"/>
  <c r="AI56" i="16"/>
  <c r="AD56" i="16"/>
  <c r="Y56" i="16"/>
  <c r="T56" i="16"/>
  <c r="O56" i="16"/>
  <c r="J56" i="16"/>
  <c r="E56" i="16"/>
  <c r="AU86" i="16"/>
  <c r="AI57" i="16"/>
  <c r="AD57" i="16"/>
  <c r="Y57" i="16"/>
  <c r="T57" i="16"/>
  <c r="O57" i="16"/>
  <c r="J57" i="16"/>
  <c r="E57" i="16"/>
  <c r="AU87" i="16"/>
  <c r="AI58" i="16"/>
  <c r="AD58" i="16"/>
  <c r="Y58" i="16"/>
  <c r="T58" i="16"/>
  <c r="O58" i="16"/>
  <c r="J58" i="16"/>
  <c r="E58" i="16"/>
  <c r="AU88" i="16"/>
  <c r="AI59" i="16"/>
  <c r="AD59" i="16"/>
  <c r="Y59" i="16"/>
  <c r="T59" i="16"/>
  <c r="O59" i="16"/>
  <c r="J59" i="16"/>
  <c r="E59" i="16"/>
  <c r="AU89" i="16"/>
  <c r="AI60" i="16"/>
  <c r="AD60" i="16"/>
  <c r="Y60" i="16"/>
  <c r="T60" i="16"/>
  <c r="O60" i="16"/>
  <c r="J60" i="16"/>
  <c r="E60" i="16"/>
  <c r="AI61" i="16"/>
  <c r="AD61" i="16"/>
  <c r="Y61" i="16"/>
  <c r="T61" i="16"/>
  <c r="O61" i="16"/>
  <c r="J61" i="16"/>
  <c r="E61" i="16"/>
  <c r="K36" i="16"/>
  <c r="AE36" i="16"/>
  <c r="O37" i="16"/>
  <c r="U37" i="16"/>
  <c r="E38" i="16"/>
  <c r="K38" i="16"/>
  <c r="Y38" i="16"/>
  <c r="AE38" i="16"/>
  <c r="T39" i="16"/>
  <c r="K40" i="16"/>
  <c r="AE40" i="16"/>
  <c r="E42" i="16"/>
  <c r="K42" i="16"/>
  <c r="Y42" i="16"/>
  <c r="AE42" i="16"/>
  <c r="T43" i="16"/>
  <c r="K44" i="16"/>
  <c r="AE44" i="16"/>
  <c r="O45" i="16"/>
  <c r="U45" i="16"/>
  <c r="AI45" i="16"/>
  <c r="F46" i="16"/>
  <c r="T46" i="16"/>
  <c r="Z46" i="16"/>
  <c r="J48" i="16"/>
  <c r="P48" i="16"/>
  <c r="AD48" i="16"/>
  <c r="AJ48" i="16"/>
  <c r="O49" i="16"/>
  <c r="I55" i="16"/>
  <c r="AC55" i="16"/>
  <c r="N56" i="16"/>
  <c r="S57" i="16"/>
  <c r="D58" i="16"/>
  <c r="I59" i="16"/>
  <c r="AC59" i="16"/>
  <c r="N60" i="16"/>
  <c r="AV75" i="16"/>
  <c r="AH46" i="16"/>
  <c r="AC46" i="16"/>
  <c r="X46" i="16"/>
  <c r="S46" i="16"/>
  <c r="N46" i="16"/>
  <c r="I46" i="16"/>
  <c r="D46" i="16"/>
  <c r="AV77" i="16"/>
  <c r="AH48" i="16"/>
  <c r="AC48" i="16"/>
  <c r="X48" i="16"/>
  <c r="S48" i="16"/>
  <c r="N48" i="16"/>
  <c r="I48" i="16"/>
  <c r="D48" i="16"/>
  <c r="AV79" i="16"/>
  <c r="AH50" i="16"/>
  <c r="AC50" i="16"/>
  <c r="X50" i="16"/>
  <c r="S50" i="16"/>
  <c r="N50" i="16"/>
  <c r="I50" i="16"/>
  <c r="D50" i="16"/>
  <c r="AV81" i="16"/>
  <c r="AH52" i="16"/>
  <c r="AC52" i="16"/>
  <c r="X52" i="16"/>
  <c r="S52" i="16"/>
  <c r="N52" i="16"/>
  <c r="I52" i="16"/>
  <c r="D52" i="16"/>
  <c r="AV83" i="16"/>
  <c r="AC54" i="16"/>
  <c r="S54" i="16"/>
  <c r="I54" i="16"/>
  <c r="D54" i="16"/>
  <c r="AV85" i="16"/>
  <c r="AC56" i="16"/>
  <c r="S56" i="16"/>
  <c r="I56" i="16"/>
  <c r="AV87" i="16"/>
  <c r="AC58" i="16"/>
  <c r="S58" i="16"/>
  <c r="I58" i="16"/>
  <c r="AV89" i="16"/>
  <c r="AC60" i="16"/>
  <c r="S60" i="16"/>
  <c r="I60" i="16"/>
  <c r="AV90" i="16"/>
  <c r="AH61" i="16"/>
  <c r="X61" i="16"/>
  <c r="N61" i="16"/>
  <c r="D61" i="16"/>
  <c r="AJ39" i="16"/>
  <c r="AE39" i="16"/>
  <c r="Z39" i="16"/>
  <c r="U39" i="16"/>
  <c r="P39" i="16"/>
  <c r="K39" i="16"/>
  <c r="F39" i="16"/>
  <c r="AJ43" i="16"/>
  <c r="AE43" i="16"/>
  <c r="Z43" i="16"/>
  <c r="U43" i="16"/>
  <c r="P43" i="16"/>
  <c r="K43" i="16"/>
  <c r="F43" i="16"/>
  <c r="AJ54" i="16"/>
  <c r="AE54" i="16"/>
  <c r="Z54" i="16"/>
  <c r="U54" i="16"/>
  <c r="P54" i="16"/>
  <c r="K54" i="16"/>
  <c r="AJ55" i="16"/>
  <c r="AE55" i="16"/>
  <c r="Z55" i="16"/>
  <c r="U55" i="16"/>
  <c r="P55" i="16"/>
  <c r="K55" i="16"/>
  <c r="F55" i="16"/>
  <c r="F36" i="16"/>
  <c r="P37" i="16"/>
  <c r="F38" i="16"/>
  <c r="F40" i="16"/>
  <c r="Z40" i="16"/>
  <c r="F42" i="16"/>
  <c r="F44" i="16"/>
  <c r="P45" i="16"/>
  <c r="K48" i="16"/>
  <c r="P49" i="16"/>
  <c r="Z49" i="16"/>
  <c r="K50" i="16"/>
  <c r="U50" i="16"/>
  <c r="F51" i="16"/>
  <c r="P51" i="16"/>
  <c r="Z51" i="16"/>
  <c r="K52" i="16"/>
  <c r="U52" i="16"/>
  <c r="F53" i="16"/>
  <c r="P53" i="16"/>
  <c r="Z53" i="16"/>
  <c r="AJ56" i="16"/>
  <c r="AE56" i="16"/>
  <c r="Z56" i="16"/>
  <c r="U56" i="16"/>
  <c r="P56" i="16"/>
  <c r="K56" i="16"/>
  <c r="F56" i="16"/>
  <c r="AJ57" i="16"/>
  <c r="AE57" i="16"/>
  <c r="Z57" i="16"/>
  <c r="U57" i="16"/>
  <c r="P57" i="16"/>
  <c r="K57" i="16"/>
  <c r="F57" i="16"/>
  <c r="AJ58" i="16"/>
  <c r="AE58" i="16"/>
  <c r="Z58" i="16"/>
  <c r="U58" i="16"/>
  <c r="P58" i="16"/>
  <c r="K58" i="16"/>
  <c r="F58" i="16"/>
  <c r="AJ59" i="16"/>
  <c r="AE59" i="16"/>
  <c r="Z59" i="16"/>
  <c r="U59" i="16"/>
  <c r="P59" i="16"/>
  <c r="K59" i="16"/>
  <c r="F59" i="16"/>
  <c r="AJ60" i="16"/>
  <c r="AE60" i="16"/>
  <c r="Z60" i="16"/>
  <c r="U60" i="16"/>
  <c r="P60" i="16"/>
  <c r="K60" i="16"/>
  <c r="F60" i="16"/>
  <c r="AE61" i="16"/>
  <c r="U61" i="16"/>
  <c r="K61" i="16"/>
  <c r="AP77" i="15"/>
  <c r="AP78" i="15"/>
  <c r="AP79" i="15"/>
  <c r="AP80" i="15"/>
  <c r="AP81" i="15"/>
  <c r="AP82" i="15"/>
  <c r="AP83" i="15"/>
  <c r="AP84" i="15"/>
  <c r="AP85" i="15"/>
  <c r="AP86" i="15"/>
  <c r="AP87" i="15"/>
  <c r="AP88" i="15"/>
  <c r="AP89" i="15"/>
  <c r="AP90" i="15"/>
  <c r="AP91" i="15"/>
  <c r="AP68" i="15"/>
  <c r="AP69" i="15"/>
  <c r="AP70" i="15"/>
  <c r="AP71" i="15"/>
  <c r="AP72" i="15"/>
  <c r="AP73" i="15"/>
  <c r="AP74" i="15"/>
  <c r="AP75" i="15"/>
  <c r="AP76" i="15"/>
  <c r="AP67" i="15"/>
  <c r="AP66" i="15"/>
  <c r="AS90" i="16" l="1"/>
  <c r="AT90" i="16"/>
  <c r="F52" i="16"/>
  <c r="P52" i="16"/>
  <c r="AO32" i="16"/>
  <c r="F61" i="16"/>
  <c r="P61" i="16"/>
  <c r="Z61" i="16"/>
  <c r="AJ61" i="16"/>
  <c r="AU90" i="16"/>
  <c r="AU91" i="16"/>
  <c r="AV91" i="16"/>
  <c r="M52" i="16"/>
  <c r="AB52" i="16"/>
  <c r="H52" i="16"/>
  <c r="AT81" i="16"/>
  <c r="R52" i="16"/>
  <c r="AS81" i="16"/>
  <c r="AW81" i="16"/>
  <c r="C52" i="16"/>
  <c r="AG52" i="16"/>
  <c r="AL32" i="16"/>
  <c r="AW91" i="16" s="1"/>
  <c r="AV71" i="16"/>
  <c r="AH41" i="16"/>
  <c r="AC41" i="16"/>
  <c r="X41" i="16"/>
  <c r="S41" i="16"/>
  <c r="N41" i="16"/>
  <c r="I41" i="16"/>
  <c r="D41" i="16"/>
  <c r="AJ41" i="16"/>
  <c r="P41" i="16"/>
  <c r="F41" i="16"/>
  <c r="U41" i="16"/>
  <c r="Z41" i="16"/>
  <c r="K41" i="16"/>
  <c r="AE41" i="16"/>
  <c r="AU71" i="16"/>
  <c r="AD41" i="16"/>
  <c r="J41" i="16"/>
  <c r="T41" i="16"/>
  <c r="AI41" i="16"/>
  <c r="O41" i="16"/>
  <c r="Y41" i="16"/>
  <c r="E41" i="16"/>
  <c r="AW71" i="16"/>
  <c r="AT71" i="16"/>
  <c r="W41" i="16"/>
  <c r="C41" i="16"/>
  <c r="AG41" i="16"/>
  <c r="AB41" i="16"/>
  <c r="H41" i="16"/>
  <c r="AS71" i="16"/>
  <c r="M41" i="16"/>
  <c r="R41" i="16"/>
  <c r="AT91" i="16" l="1"/>
  <c r="AS91" i="16"/>
  <c r="AS76" i="16"/>
  <c r="AT76" i="16"/>
  <c r="AG47" i="16"/>
  <c r="M47" i="16"/>
  <c r="W47" i="16"/>
  <c r="C47" i="16"/>
  <c r="R47" i="16"/>
  <c r="AW76" i="16"/>
  <c r="H47" i="16"/>
  <c r="AB47" i="16"/>
  <c r="AU76" i="16"/>
  <c r="T47" i="16"/>
  <c r="Y47" i="16"/>
  <c r="E47" i="16"/>
  <c r="AD47" i="16"/>
  <c r="J47" i="16"/>
  <c r="O47" i="16"/>
  <c r="AI47" i="16"/>
  <c r="Z47" i="16"/>
  <c r="F47" i="16"/>
  <c r="AE47" i="16"/>
  <c r="K47" i="16"/>
  <c r="AJ47" i="16"/>
  <c r="P47" i="16"/>
  <c r="U47" i="16"/>
  <c r="AV76" i="16"/>
  <c r="AH47" i="16"/>
  <c r="AC47" i="16"/>
  <c r="X47" i="16"/>
  <c r="S47" i="16"/>
  <c r="N47" i="16"/>
  <c r="I47" i="16"/>
  <c r="D47" i="16"/>
  <c r="AM67" i="15"/>
  <c r="AN67" i="15"/>
  <c r="AO67" i="15"/>
  <c r="AQ67" i="15"/>
  <c r="AM68" i="15"/>
  <c r="AN68" i="15"/>
  <c r="AO68" i="15"/>
  <c r="AQ68" i="15"/>
  <c r="AM69" i="15"/>
  <c r="AN69" i="15"/>
  <c r="AO69" i="15"/>
  <c r="AQ69" i="15"/>
  <c r="AM70" i="15"/>
  <c r="AN70" i="15"/>
  <c r="AO70" i="15"/>
  <c r="AQ70" i="15"/>
  <c r="AM71" i="15"/>
  <c r="AN71" i="15"/>
  <c r="AO71" i="15"/>
  <c r="AQ71" i="15"/>
  <c r="AM72" i="15"/>
  <c r="AN72" i="15"/>
  <c r="AO72" i="15"/>
  <c r="AQ72" i="15"/>
  <c r="AM73" i="15"/>
  <c r="AN73" i="15"/>
  <c r="AO73" i="15"/>
  <c r="AQ73" i="15"/>
  <c r="AM74" i="15"/>
  <c r="AN74" i="15"/>
  <c r="AO74" i="15"/>
  <c r="AQ74" i="15"/>
  <c r="AM75" i="15"/>
  <c r="AN75" i="15"/>
  <c r="AO75" i="15"/>
  <c r="AQ75" i="15"/>
  <c r="AM76" i="15"/>
  <c r="AN76" i="15"/>
  <c r="AO76" i="15"/>
  <c r="AQ76" i="15"/>
  <c r="AM77" i="15"/>
  <c r="AN77" i="15"/>
  <c r="AO77" i="15"/>
  <c r="AQ77" i="15"/>
  <c r="AM78" i="15"/>
  <c r="AN78" i="15"/>
  <c r="AO78" i="15"/>
  <c r="AQ78" i="15"/>
  <c r="AM79" i="15"/>
  <c r="AN79" i="15"/>
  <c r="AO79" i="15"/>
  <c r="AQ79" i="15"/>
  <c r="AM80" i="15"/>
  <c r="AN80" i="15"/>
  <c r="AO80" i="15"/>
  <c r="AQ80" i="15"/>
  <c r="AM81" i="15"/>
  <c r="AN81" i="15"/>
  <c r="AO81" i="15"/>
  <c r="AQ81" i="15"/>
  <c r="AM82" i="15"/>
  <c r="AN82" i="15"/>
  <c r="AO82" i="15"/>
  <c r="AQ82" i="15"/>
  <c r="AM83" i="15"/>
  <c r="AN83" i="15"/>
  <c r="AO83" i="15"/>
  <c r="AQ83" i="15"/>
  <c r="AM84" i="15"/>
  <c r="AN84" i="15"/>
  <c r="AO84" i="15"/>
  <c r="AQ84" i="15"/>
  <c r="AM85" i="15"/>
  <c r="AN85" i="15"/>
  <c r="AO85" i="15"/>
  <c r="AQ85" i="15"/>
  <c r="AM86" i="15"/>
  <c r="AN86" i="15"/>
  <c r="AO86" i="15"/>
  <c r="AQ86" i="15"/>
  <c r="AM87" i="15"/>
  <c r="AN87" i="15"/>
  <c r="AO87" i="15"/>
  <c r="AQ87" i="15"/>
  <c r="AM88" i="15"/>
  <c r="AN88" i="15"/>
  <c r="AO88" i="15"/>
  <c r="AQ88" i="15"/>
  <c r="AM89" i="15"/>
  <c r="AN89" i="15"/>
  <c r="AO89" i="15"/>
  <c r="AQ89" i="15"/>
  <c r="AM90" i="15"/>
  <c r="AN90" i="15"/>
  <c r="AO90" i="15"/>
  <c r="AQ90" i="15"/>
  <c r="AQ66" i="15"/>
  <c r="AO66" i="15"/>
  <c r="AN66" i="15"/>
  <c r="AM66" i="15"/>
  <c r="AG67" i="15"/>
  <c r="AH67" i="15"/>
  <c r="AI67" i="15"/>
  <c r="AJ67" i="15"/>
  <c r="AK67" i="15"/>
  <c r="AG68" i="15"/>
  <c r="AH68" i="15"/>
  <c r="AI68" i="15"/>
  <c r="AJ68" i="15"/>
  <c r="AK68" i="15"/>
  <c r="AG69" i="15"/>
  <c r="AH69" i="15"/>
  <c r="AI69" i="15"/>
  <c r="AJ69" i="15"/>
  <c r="AK69" i="15"/>
  <c r="AG70" i="15"/>
  <c r="AH70" i="15"/>
  <c r="AI70" i="15"/>
  <c r="AJ70" i="15"/>
  <c r="AK70" i="15"/>
  <c r="AG71" i="15"/>
  <c r="AH71" i="15"/>
  <c r="AI71" i="15"/>
  <c r="AJ71" i="15"/>
  <c r="AK71" i="15"/>
  <c r="AG72" i="15"/>
  <c r="AH72" i="15"/>
  <c r="AI72" i="15"/>
  <c r="AJ72" i="15"/>
  <c r="AK72" i="15"/>
  <c r="AG73" i="15"/>
  <c r="AH73" i="15"/>
  <c r="AI73" i="15"/>
  <c r="AJ73" i="15"/>
  <c r="AK73" i="15"/>
  <c r="AG74" i="15"/>
  <c r="AH74" i="15"/>
  <c r="AI74" i="15"/>
  <c r="AJ74" i="15"/>
  <c r="AK74" i="15"/>
  <c r="AG75" i="15"/>
  <c r="AH75" i="15"/>
  <c r="AI75" i="15"/>
  <c r="AJ75" i="15"/>
  <c r="AK75" i="15"/>
  <c r="AG76" i="15"/>
  <c r="AH76" i="15"/>
  <c r="AI76" i="15"/>
  <c r="AJ76" i="15"/>
  <c r="AK76" i="15"/>
  <c r="AG77" i="15"/>
  <c r="AH77" i="15"/>
  <c r="AI77" i="15"/>
  <c r="AJ77" i="15"/>
  <c r="AK77" i="15"/>
  <c r="AG78" i="15"/>
  <c r="AH78" i="15"/>
  <c r="AI78" i="15"/>
  <c r="AJ78" i="15"/>
  <c r="AK78" i="15"/>
  <c r="AG79" i="15"/>
  <c r="AH79" i="15"/>
  <c r="AI79" i="15"/>
  <c r="AJ79" i="15"/>
  <c r="AK79" i="15"/>
  <c r="AG80" i="15"/>
  <c r="AH80" i="15"/>
  <c r="AI80" i="15"/>
  <c r="AJ80" i="15"/>
  <c r="AK80" i="15"/>
  <c r="AG81" i="15"/>
  <c r="AH81" i="15"/>
  <c r="AI81" i="15"/>
  <c r="AJ81" i="15"/>
  <c r="AK81" i="15"/>
  <c r="AG82" i="15"/>
  <c r="AH82" i="15"/>
  <c r="AI82" i="15"/>
  <c r="AJ82" i="15"/>
  <c r="AK82" i="15"/>
  <c r="AG83" i="15"/>
  <c r="AH83" i="15"/>
  <c r="AI83" i="15"/>
  <c r="AJ83" i="15"/>
  <c r="AK83" i="15"/>
  <c r="AG84" i="15"/>
  <c r="AH84" i="15"/>
  <c r="AI84" i="15"/>
  <c r="AJ84" i="15"/>
  <c r="AK84" i="15"/>
  <c r="AG85" i="15"/>
  <c r="AH85" i="15"/>
  <c r="AI85" i="15"/>
  <c r="AJ85" i="15"/>
  <c r="AK85" i="15"/>
  <c r="AG86" i="15"/>
  <c r="AH86" i="15"/>
  <c r="AI86" i="15"/>
  <c r="AJ86" i="15"/>
  <c r="AK86" i="15"/>
  <c r="AG87" i="15"/>
  <c r="AH87" i="15"/>
  <c r="AI87" i="15"/>
  <c r="AJ87" i="15"/>
  <c r="AK87" i="15"/>
  <c r="AG88" i="15"/>
  <c r="AH88" i="15"/>
  <c r="AI88" i="15"/>
  <c r="AJ88" i="15"/>
  <c r="AK88" i="15"/>
  <c r="AG89" i="15"/>
  <c r="AH89" i="15"/>
  <c r="AI89" i="15"/>
  <c r="AJ89" i="15"/>
  <c r="AK89" i="15"/>
  <c r="AG90" i="15"/>
  <c r="AH90" i="15"/>
  <c r="AI90" i="15"/>
  <c r="AJ90" i="15"/>
  <c r="AK90" i="15"/>
  <c r="AK66" i="15"/>
  <c r="AJ66" i="15"/>
  <c r="AI66" i="15"/>
  <c r="AH66" i="15"/>
  <c r="AG66" i="15"/>
  <c r="AA67" i="15"/>
  <c r="AB67" i="15"/>
  <c r="AC67" i="15"/>
  <c r="AD67" i="15"/>
  <c r="AE67" i="15"/>
  <c r="AA68" i="15"/>
  <c r="AB68" i="15"/>
  <c r="AC68" i="15"/>
  <c r="AD68" i="15"/>
  <c r="AE68" i="15"/>
  <c r="AA69" i="15"/>
  <c r="AB69" i="15"/>
  <c r="AC69" i="15"/>
  <c r="AD69" i="15"/>
  <c r="AE69" i="15"/>
  <c r="AA70" i="15"/>
  <c r="AB70" i="15"/>
  <c r="AC70" i="15"/>
  <c r="AD70" i="15"/>
  <c r="AE70" i="15"/>
  <c r="AA71" i="15"/>
  <c r="AB71" i="15"/>
  <c r="AC71" i="15"/>
  <c r="AD71" i="15"/>
  <c r="AE71" i="15"/>
  <c r="AA72" i="15"/>
  <c r="AB72" i="15"/>
  <c r="AC72" i="15"/>
  <c r="AD72" i="15"/>
  <c r="AE72" i="15"/>
  <c r="AA73" i="15"/>
  <c r="AB73" i="15"/>
  <c r="AC73" i="15"/>
  <c r="AD73" i="15"/>
  <c r="AE73" i="15"/>
  <c r="AA74" i="15"/>
  <c r="AB74" i="15"/>
  <c r="AC74" i="15"/>
  <c r="AD74" i="15"/>
  <c r="AE74" i="15"/>
  <c r="AA75" i="15"/>
  <c r="AB75" i="15"/>
  <c r="AC75" i="15"/>
  <c r="AD75" i="15"/>
  <c r="AE75" i="15"/>
  <c r="AA76" i="15"/>
  <c r="AB76" i="15"/>
  <c r="AC76" i="15"/>
  <c r="AD76" i="15"/>
  <c r="AE76" i="15"/>
  <c r="AA77" i="15"/>
  <c r="AB77" i="15"/>
  <c r="AC77" i="15"/>
  <c r="AD77" i="15"/>
  <c r="AE77" i="15"/>
  <c r="AA78" i="15"/>
  <c r="AB78" i="15"/>
  <c r="AC78" i="15"/>
  <c r="AD78" i="15"/>
  <c r="AE78" i="15"/>
  <c r="AA79" i="15"/>
  <c r="AB79" i="15"/>
  <c r="AC79" i="15"/>
  <c r="AD79" i="15"/>
  <c r="AE79" i="15"/>
  <c r="AA80" i="15"/>
  <c r="AB80" i="15"/>
  <c r="AC80" i="15"/>
  <c r="AD80" i="15"/>
  <c r="AE80" i="15"/>
  <c r="AA81" i="15"/>
  <c r="AB81" i="15"/>
  <c r="AC81" i="15"/>
  <c r="AD81" i="15"/>
  <c r="AE81" i="15"/>
  <c r="AA82" i="15"/>
  <c r="AB82" i="15"/>
  <c r="AC82" i="15"/>
  <c r="AD82" i="15"/>
  <c r="AE82" i="15"/>
  <c r="AA83" i="15"/>
  <c r="AB83" i="15"/>
  <c r="AC83" i="15"/>
  <c r="AD83" i="15"/>
  <c r="AE83" i="15"/>
  <c r="AA84" i="15"/>
  <c r="AB84" i="15"/>
  <c r="AC84" i="15"/>
  <c r="AD84" i="15"/>
  <c r="AE84" i="15"/>
  <c r="AA85" i="15"/>
  <c r="AB85" i="15"/>
  <c r="AC85" i="15"/>
  <c r="AD85" i="15"/>
  <c r="AE85" i="15"/>
  <c r="AA86" i="15"/>
  <c r="AB86" i="15"/>
  <c r="AC86" i="15"/>
  <c r="AD86" i="15"/>
  <c r="AE86" i="15"/>
  <c r="AA87" i="15"/>
  <c r="AB87" i="15"/>
  <c r="AC87" i="15"/>
  <c r="AD87" i="15"/>
  <c r="AE87" i="15"/>
  <c r="AA88" i="15"/>
  <c r="AB88" i="15"/>
  <c r="AC88" i="15"/>
  <c r="AD88" i="15"/>
  <c r="AE88" i="15"/>
  <c r="AA89" i="15"/>
  <c r="AB89" i="15"/>
  <c r="AC89" i="15"/>
  <c r="AD89" i="15"/>
  <c r="AE89" i="15"/>
  <c r="AA90" i="15"/>
  <c r="AB90" i="15"/>
  <c r="AC90" i="15"/>
  <c r="AD90" i="15"/>
  <c r="AE90" i="15"/>
  <c r="AE66" i="15"/>
  <c r="AD66" i="15"/>
  <c r="AC66" i="15"/>
  <c r="AB66" i="15"/>
  <c r="AA66" i="15"/>
  <c r="U67" i="15"/>
  <c r="V67" i="15"/>
  <c r="W67" i="15"/>
  <c r="X67" i="15"/>
  <c r="Y67" i="15"/>
  <c r="U68" i="15"/>
  <c r="V68" i="15"/>
  <c r="W68" i="15"/>
  <c r="X68" i="15"/>
  <c r="Y68" i="15"/>
  <c r="U69" i="15"/>
  <c r="V69" i="15"/>
  <c r="W69" i="15"/>
  <c r="X69" i="15"/>
  <c r="Y69" i="15"/>
  <c r="U70" i="15"/>
  <c r="V70" i="15"/>
  <c r="W70" i="15"/>
  <c r="X70" i="15"/>
  <c r="Y70" i="15"/>
  <c r="U71" i="15"/>
  <c r="V71" i="15"/>
  <c r="W71" i="15"/>
  <c r="X71" i="15"/>
  <c r="Y71" i="15"/>
  <c r="U72" i="15"/>
  <c r="V72" i="15"/>
  <c r="W72" i="15"/>
  <c r="X72" i="15"/>
  <c r="Y72" i="15"/>
  <c r="U73" i="15"/>
  <c r="V73" i="15"/>
  <c r="W73" i="15"/>
  <c r="X73" i="15"/>
  <c r="Y73" i="15"/>
  <c r="U74" i="15"/>
  <c r="V74" i="15"/>
  <c r="W74" i="15"/>
  <c r="X74" i="15"/>
  <c r="Y74" i="15"/>
  <c r="U75" i="15"/>
  <c r="V75" i="15"/>
  <c r="W75" i="15"/>
  <c r="X75" i="15"/>
  <c r="Y75" i="15"/>
  <c r="U76" i="15"/>
  <c r="V76" i="15"/>
  <c r="W76" i="15"/>
  <c r="X76" i="15"/>
  <c r="Y76" i="15"/>
  <c r="U77" i="15"/>
  <c r="V77" i="15"/>
  <c r="W77" i="15"/>
  <c r="X77" i="15"/>
  <c r="Y77" i="15"/>
  <c r="U78" i="15"/>
  <c r="V78" i="15"/>
  <c r="W78" i="15"/>
  <c r="X78" i="15"/>
  <c r="Y78" i="15"/>
  <c r="U79" i="15"/>
  <c r="V79" i="15"/>
  <c r="W79" i="15"/>
  <c r="X79" i="15"/>
  <c r="Y79" i="15"/>
  <c r="U80" i="15"/>
  <c r="V80" i="15"/>
  <c r="W80" i="15"/>
  <c r="X80" i="15"/>
  <c r="Y80" i="15"/>
  <c r="U81" i="15"/>
  <c r="V81" i="15"/>
  <c r="W81" i="15"/>
  <c r="X81" i="15"/>
  <c r="Y81" i="15"/>
  <c r="U82" i="15"/>
  <c r="V82" i="15"/>
  <c r="W82" i="15"/>
  <c r="X82" i="15"/>
  <c r="Y82" i="15"/>
  <c r="U83" i="15"/>
  <c r="V83" i="15"/>
  <c r="W83" i="15"/>
  <c r="X83" i="15"/>
  <c r="Y83" i="15"/>
  <c r="U84" i="15"/>
  <c r="V84" i="15"/>
  <c r="W84" i="15"/>
  <c r="X84" i="15"/>
  <c r="Y84" i="15"/>
  <c r="U85" i="15"/>
  <c r="V85" i="15"/>
  <c r="W85" i="15"/>
  <c r="X85" i="15"/>
  <c r="Y85" i="15"/>
  <c r="U86" i="15"/>
  <c r="V86" i="15"/>
  <c r="W86" i="15"/>
  <c r="X86" i="15"/>
  <c r="Y86" i="15"/>
  <c r="U87" i="15"/>
  <c r="V87" i="15"/>
  <c r="W87" i="15"/>
  <c r="X87" i="15"/>
  <c r="Y87" i="15"/>
  <c r="U88" i="15"/>
  <c r="V88" i="15"/>
  <c r="W88" i="15"/>
  <c r="X88" i="15"/>
  <c r="Y88" i="15"/>
  <c r="U89" i="15"/>
  <c r="V89" i="15"/>
  <c r="W89" i="15"/>
  <c r="X89" i="15"/>
  <c r="Y89" i="15"/>
  <c r="U90" i="15"/>
  <c r="V90" i="15"/>
  <c r="W90" i="15"/>
  <c r="X90" i="15"/>
  <c r="Y90" i="15"/>
  <c r="U91" i="15"/>
  <c r="V91" i="15"/>
  <c r="W91" i="15"/>
  <c r="X91" i="15"/>
  <c r="Y91" i="15"/>
  <c r="Y66" i="15"/>
  <c r="X66" i="15"/>
  <c r="W66" i="15"/>
  <c r="V66" i="15"/>
  <c r="U66" i="15"/>
  <c r="I77" i="15"/>
  <c r="J77" i="15"/>
  <c r="K77" i="15"/>
  <c r="L77" i="15"/>
  <c r="M77" i="15"/>
  <c r="I78" i="15"/>
  <c r="J78" i="15"/>
  <c r="K78" i="15"/>
  <c r="L78" i="15"/>
  <c r="M78" i="15"/>
  <c r="I79" i="15"/>
  <c r="J79" i="15"/>
  <c r="K79" i="15"/>
  <c r="L79" i="15"/>
  <c r="M79" i="15"/>
  <c r="I80" i="15"/>
  <c r="J80" i="15"/>
  <c r="K80" i="15"/>
  <c r="L80" i="15"/>
  <c r="M80" i="15"/>
  <c r="I81" i="15"/>
  <c r="J81" i="15"/>
  <c r="K81" i="15"/>
  <c r="L81" i="15"/>
  <c r="M81" i="15"/>
  <c r="I82" i="15"/>
  <c r="J82" i="15"/>
  <c r="K82" i="15"/>
  <c r="L82" i="15"/>
  <c r="M82" i="15"/>
  <c r="I83" i="15"/>
  <c r="J83" i="15"/>
  <c r="K83" i="15"/>
  <c r="L83" i="15"/>
  <c r="M83" i="15"/>
  <c r="I84" i="15"/>
  <c r="J84" i="15"/>
  <c r="K84" i="15"/>
  <c r="L84" i="15"/>
  <c r="M84" i="15"/>
  <c r="I85" i="15"/>
  <c r="J85" i="15"/>
  <c r="K85" i="15"/>
  <c r="L85" i="15"/>
  <c r="M85" i="15"/>
  <c r="I86" i="15"/>
  <c r="J86" i="15"/>
  <c r="K86" i="15"/>
  <c r="L86" i="15"/>
  <c r="M86" i="15"/>
  <c r="I87" i="15"/>
  <c r="J87" i="15"/>
  <c r="K87" i="15"/>
  <c r="L87" i="15"/>
  <c r="M87" i="15"/>
  <c r="I88" i="15"/>
  <c r="J88" i="15"/>
  <c r="K88" i="15"/>
  <c r="L88" i="15"/>
  <c r="M88" i="15"/>
  <c r="I89" i="15"/>
  <c r="J89" i="15"/>
  <c r="K89" i="15"/>
  <c r="L89" i="15"/>
  <c r="M89" i="15"/>
  <c r="I90" i="15"/>
  <c r="J90" i="15"/>
  <c r="K90" i="15"/>
  <c r="L90" i="15"/>
  <c r="M90" i="15"/>
  <c r="I91" i="15"/>
  <c r="J91" i="15"/>
  <c r="K91" i="15"/>
  <c r="L91" i="15"/>
  <c r="M91" i="15"/>
  <c r="O76" i="15"/>
  <c r="P76" i="15"/>
  <c r="Q76" i="15"/>
  <c r="R76" i="15"/>
  <c r="S76" i="15"/>
  <c r="O77" i="15"/>
  <c r="P77" i="15"/>
  <c r="Q77" i="15"/>
  <c r="R77" i="15"/>
  <c r="S77" i="15"/>
  <c r="O78" i="15"/>
  <c r="P78" i="15"/>
  <c r="Q78" i="15"/>
  <c r="R78" i="15"/>
  <c r="S78" i="15"/>
  <c r="O79" i="15"/>
  <c r="P79" i="15"/>
  <c r="Q79" i="15"/>
  <c r="R79" i="15"/>
  <c r="S79" i="15"/>
  <c r="O80" i="15"/>
  <c r="P80" i="15"/>
  <c r="Q80" i="15"/>
  <c r="R80" i="15"/>
  <c r="S80" i="15"/>
  <c r="O81" i="15"/>
  <c r="P81" i="15"/>
  <c r="Q81" i="15"/>
  <c r="R81" i="15"/>
  <c r="S81" i="15"/>
  <c r="O82" i="15"/>
  <c r="P82" i="15"/>
  <c r="Q82" i="15"/>
  <c r="R82" i="15"/>
  <c r="S82" i="15"/>
  <c r="O83" i="15"/>
  <c r="P83" i="15"/>
  <c r="Q83" i="15"/>
  <c r="R83" i="15"/>
  <c r="S83" i="15"/>
  <c r="O84" i="15"/>
  <c r="P84" i="15"/>
  <c r="Q84" i="15"/>
  <c r="R84" i="15"/>
  <c r="S84" i="15"/>
  <c r="O85" i="15"/>
  <c r="P85" i="15"/>
  <c r="Q85" i="15"/>
  <c r="R85" i="15"/>
  <c r="S85" i="15"/>
  <c r="O86" i="15"/>
  <c r="P86" i="15"/>
  <c r="Q86" i="15"/>
  <c r="R86" i="15"/>
  <c r="S86" i="15"/>
  <c r="O87" i="15"/>
  <c r="P87" i="15"/>
  <c r="Q87" i="15"/>
  <c r="R87" i="15"/>
  <c r="S87" i="15"/>
  <c r="O88" i="15"/>
  <c r="P88" i="15"/>
  <c r="Q88" i="15"/>
  <c r="R88" i="15"/>
  <c r="S88" i="15"/>
  <c r="O89" i="15"/>
  <c r="P89" i="15"/>
  <c r="Q89" i="15"/>
  <c r="R89" i="15"/>
  <c r="S89" i="15"/>
  <c r="O90" i="15"/>
  <c r="P90" i="15"/>
  <c r="Q90" i="15"/>
  <c r="R90" i="15"/>
  <c r="S90" i="15"/>
  <c r="O91" i="15"/>
  <c r="P91" i="15"/>
  <c r="Q91" i="15"/>
  <c r="R91" i="15"/>
  <c r="S91" i="15"/>
  <c r="O69" i="15"/>
  <c r="P69" i="15"/>
  <c r="Q69" i="15"/>
  <c r="R69" i="15"/>
  <c r="S69" i="15"/>
  <c r="O70" i="15"/>
  <c r="P70" i="15"/>
  <c r="Q70" i="15"/>
  <c r="R70" i="15"/>
  <c r="S70" i="15"/>
  <c r="O71" i="15"/>
  <c r="P71" i="15"/>
  <c r="Q71" i="15"/>
  <c r="R71" i="15"/>
  <c r="S71" i="15"/>
  <c r="O72" i="15"/>
  <c r="P72" i="15"/>
  <c r="Q72" i="15"/>
  <c r="R72" i="15"/>
  <c r="S72" i="15"/>
  <c r="O73" i="15"/>
  <c r="P73" i="15"/>
  <c r="Q73" i="15"/>
  <c r="R73" i="15"/>
  <c r="S73" i="15"/>
  <c r="O74" i="15"/>
  <c r="P74" i="15"/>
  <c r="Q74" i="15"/>
  <c r="R74" i="15"/>
  <c r="S74" i="15"/>
  <c r="O75" i="15"/>
  <c r="P75" i="15"/>
  <c r="Q75" i="15"/>
  <c r="R75" i="15"/>
  <c r="S75" i="15"/>
  <c r="O67" i="15"/>
  <c r="P67" i="15"/>
  <c r="Q67" i="15"/>
  <c r="R67" i="15"/>
  <c r="S67" i="15"/>
  <c r="O68" i="15"/>
  <c r="P68" i="15"/>
  <c r="Q68" i="15"/>
  <c r="R68" i="15"/>
  <c r="S68" i="15"/>
  <c r="S66" i="15"/>
  <c r="R66" i="15"/>
  <c r="Q66" i="15"/>
  <c r="P66" i="15"/>
  <c r="O66" i="15"/>
  <c r="G90" i="15" l="1"/>
  <c r="F90" i="15"/>
  <c r="E90" i="15"/>
  <c r="D90" i="15"/>
  <c r="C90" i="15"/>
  <c r="G89" i="15"/>
  <c r="F89" i="15"/>
  <c r="E89" i="15"/>
  <c r="D89" i="15"/>
  <c r="C89" i="15"/>
  <c r="G88" i="15"/>
  <c r="F88" i="15"/>
  <c r="E88" i="15"/>
  <c r="D88" i="15"/>
  <c r="C88" i="15"/>
  <c r="G87" i="15"/>
  <c r="F87" i="15"/>
  <c r="E87" i="15"/>
  <c r="D87" i="15"/>
  <c r="C87" i="15"/>
  <c r="G86" i="15"/>
  <c r="F86" i="15"/>
  <c r="E86" i="15"/>
  <c r="D86" i="15"/>
  <c r="C86" i="15"/>
  <c r="G85" i="15"/>
  <c r="F85" i="15"/>
  <c r="E85" i="15"/>
  <c r="D85" i="15"/>
  <c r="C85" i="15"/>
  <c r="G84" i="15"/>
  <c r="F84" i="15"/>
  <c r="E84" i="15"/>
  <c r="D84" i="15"/>
  <c r="C84" i="15"/>
  <c r="G83" i="15"/>
  <c r="F83" i="15"/>
  <c r="E83" i="15"/>
  <c r="D83" i="15"/>
  <c r="C83" i="15"/>
  <c r="G82" i="15"/>
  <c r="F82" i="15"/>
  <c r="E82" i="15"/>
  <c r="D82" i="15"/>
  <c r="C82" i="15"/>
  <c r="G81" i="15"/>
  <c r="F81" i="15"/>
  <c r="E81" i="15"/>
  <c r="D81" i="15"/>
  <c r="C81" i="15"/>
  <c r="G80" i="15"/>
  <c r="F80" i="15"/>
  <c r="E80" i="15"/>
  <c r="D80" i="15"/>
  <c r="C80" i="15"/>
  <c r="G79" i="15"/>
  <c r="F79" i="15"/>
  <c r="E79" i="15"/>
  <c r="D79" i="15"/>
  <c r="C79" i="15"/>
  <c r="G78" i="15"/>
  <c r="F78" i="15"/>
  <c r="E78" i="15"/>
  <c r="D78" i="15"/>
  <c r="C78" i="15"/>
  <c r="G77" i="15"/>
  <c r="F77" i="15"/>
  <c r="E77" i="15"/>
  <c r="D77" i="15"/>
  <c r="C77" i="15"/>
  <c r="I67" i="15"/>
  <c r="J67" i="15"/>
  <c r="K67" i="15"/>
  <c r="L67" i="15"/>
  <c r="M67" i="15"/>
  <c r="I68" i="15"/>
  <c r="J68" i="15"/>
  <c r="K68" i="15"/>
  <c r="L68" i="15"/>
  <c r="M68" i="15"/>
  <c r="I69" i="15"/>
  <c r="J69" i="15"/>
  <c r="K69" i="15"/>
  <c r="L69" i="15"/>
  <c r="M69" i="15"/>
  <c r="I70" i="15"/>
  <c r="J70" i="15"/>
  <c r="K70" i="15"/>
  <c r="L70" i="15"/>
  <c r="M70" i="15"/>
  <c r="I71" i="15"/>
  <c r="J71" i="15"/>
  <c r="K71" i="15"/>
  <c r="L71" i="15"/>
  <c r="M71" i="15"/>
  <c r="I72" i="15"/>
  <c r="J72" i="15"/>
  <c r="K72" i="15"/>
  <c r="L72" i="15"/>
  <c r="M72" i="15"/>
  <c r="I73" i="15"/>
  <c r="J73" i="15"/>
  <c r="K73" i="15"/>
  <c r="L73" i="15"/>
  <c r="M73" i="15"/>
  <c r="I74" i="15"/>
  <c r="J74" i="15"/>
  <c r="K74" i="15"/>
  <c r="L74" i="15"/>
  <c r="M74" i="15"/>
  <c r="I75" i="15"/>
  <c r="J75" i="15"/>
  <c r="K75" i="15"/>
  <c r="L75" i="15"/>
  <c r="M75" i="15"/>
  <c r="I76" i="15"/>
  <c r="J76" i="15"/>
  <c r="K76" i="15"/>
  <c r="L76" i="15"/>
  <c r="M76" i="15"/>
  <c r="M66" i="15"/>
  <c r="L66" i="15"/>
  <c r="K66" i="15"/>
  <c r="J66" i="15"/>
  <c r="I66" i="15"/>
  <c r="C76" i="15"/>
  <c r="D76" i="15"/>
  <c r="E76" i="15"/>
  <c r="F76" i="15"/>
  <c r="G76" i="15"/>
  <c r="C67" i="15"/>
  <c r="D67" i="15"/>
  <c r="E67" i="15"/>
  <c r="F67" i="15"/>
  <c r="G67" i="15"/>
  <c r="C68" i="15"/>
  <c r="D68" i="15"/>
  <c r="E68" i="15"/>
  <c r="F68" i="15"/>
  <c r="G68" i="15"/>
  <c r="C69" i="15"/>
  <c r="D69" i="15"/>
  <c r="E69" i="15"/>
  <c r="F69" i="15"/>
  <c r="G69" i="15"/>
  <c r="C70" i="15"/>
  <c r="D70" i="15"/>
  <c r="E70" i="15"/>
  <c r="F70" i="15"/>
  <c r="G70" i="15"/>
  <c r="C71" i="15"/>
  <c r="D71" i="15"/>
  <c r="E71" i="15"/>
  <c r="F71" i="15"/>
  <c r="G71" i="15"/>
  <c r="C72" i="15"/>
  <c r="D72" i="15"/>
  <c r="E72" i="15"/>
  <c r="F72" i="15"/>
  <c r="G72" i="15"/>
  <c r="C73" i="15"/>
  <c r="D73" i="15"/>
  <c r="E73" i="15"/>
  <c r="F73" i="15"/>
  <c r="G73" i="15"/>
  <c r="C74" i="15"/>
  <c r="D74" i="15"/>
  <c r="E74" i="15"/>
  <c r="F74" i="15"/>
  <c r="G74" i="15"/>
  <c r="C75" i="15"/>
  <c r="D75" i="15"/>
  <c r="E75" i="15"/>
  <c r="F75" i="15"/>
  <c r="G75" i="15"/>
  <c r="G66" i="15"/>
  <c r="F66" i="15"/>
  <c r="E66" i="15"/>
  <c r="D66" i="15"/>
  <c r="C66" i="15"/>
  <c r="A45" i="15"/>
  <c r="A44" i="15"/>
  <c r="A43" i="15"/>
  <c r="A42" i="15"/>
  <c r="A41" i="15"/>
  <c r="A71" i="15" s="1"/>
  <c r="A40" i="15"/>
  <c r="A39" i="15"/>
  <c r="A38" i="15"/>
  <c r="A37" i="15"/>
  <c r="A36" i="15"/>
  <c r="AN31" i="15"/>
  <c r="J61" i="15" s="1"/>
  <c r="AL31" i="15"/>
  <c r="AO30" i="15"/>
  <c r="AN30" i="15"/>
  <c r="AM30" i="15"/>
  <c r="AL30" i="15"/>
  <c r="AO29" i="15"/>
  <c r="AN29" i="15"/>
  <c r="J59" i="15" s="1"/>
  <c r="AM29" i="15"/>
  <c r="AL29" i="15"/>
  <c r="AO28" i="15"/>
  <c r="AN28" i="15"/>
  <c r="AM28" i="15"/>
  <c r="AL28" i="15"/>
  <c r="AO27" i="15"/>
  <c r="AN27" i="15"/>
  <c r="AM27" i="15"/>
  <c r="AL27" i="15"/>
  <c r="AO26" i="15"/>
  <c r="AN26" i="15"/>
  <c r="AI56" i="15" s="1"/>
  <c r="AM26" i="15"/>
  <c r="AL26" i="15"/>
  <c r="AO25" i="15"/>
  <c r="AN25" i="15"/>
  <c r="AM25" i="15"/>
  <c r="AL25" i="15"/>
  <c r="AO24" i="15"/>
  <c r="AN24" i="15"/>
  <c r="AM24" i="15"/>
  <c r="AL24" i="15"/>
  <c r="AO23" i="15"/>
  <c r="AN23" i="15"/>
  <c r="O53" i="15" s="1"/>
  <c r="AM23" i="15"/>
  <c r="AL23" i="15"/>
  <c r="AO22" i="15"/>
  <c r="AL22" i="15"/>
  <c r="AN22" i="15"/>
  <c r="AO21" i="15"/>
  <c r="F51" i="15" s="1"/>
  <c r="AN21" i="15"/>
  <c r="AM21" i="15"/>
  <c r="AL21" i="15"/>
  <c r="AO20" i="15"/>
  <c r="U50" i="15" s="1"/>
  <c r="AN20" i="15"/>
  <c r="AM20" i="15"/>
  <c r="AL20" i="15"/>
  <c r="AO19" i="15"/>
  <c r="AJ49" i="15" s="1"/>
  <c r="AN19" i="15"/>
  <c r="AM19" i="15"/>
  <c r="AL19" i="15"/>
  <c r="AO18" i="15"/>
  <c r="AE48" i="15" s="1"/>
  <c r="AN18" i="15"/>
  <c r="AM18" i="15"/>
  <c r="AL18" i="15"/>
  <c r="AO16" i="15"/>
  <c r="U46" i="15" s="1"/>
  <c r="AN16" i="15"/>
  <c r="AM16" i="15"/>
  <c r="AL16" i="15"/>
  <c r="AO15" i="15"/>
  <c r="AN15" i="15"/>
  <c r="AM15" i="15"/>
  <c r="AL15" i="15"/>
  <c r="AO14" i="15"/>
  <c r="AJ44" i="15" s="1"/>
  <c r="AN14" i="15"/>
  <c r="AM14" i="15"/>
  <c r="AL14" i="15"/>
  <c r="AO13" i="15"/>
  <c r="AN13" i="15"/>
  <c r="AM13" i="15"/>
  <c r="AL13" i="15"/>
  <c r="AO11" i="15"/>
  <c r="AN11" i="15"/>
  <c r="AD42" i="15" s="1"/>
  <c r="AM11" i="15"/>
  <c r="AL11" i="15"/>
  <c r="AO10" i="15"/>
  <c r="AE39" i="15" s="1"/>
  <c r="AN10" i="15"/>
  <c r="AM10" i="15"/>
  <c r="AL10" i="15"/>
  <c r="AO9" i="15"/>
  <c r="AN9" i="15"/>
  <c r="T38" i="15" s="1"/>
  <c r="AM9" i="15"/>
  <c r="AL9" i="15"/>
  <c r="AO8" i="15"/>
  <c r="AJ37" i="15" s="1"/>
  <c r="AN8" i="15"/>
  <c r="AM8" i="15"/>
  <c r="AL8" i="15"/>
  <c r="AO7" i="15"/>
  <c r="AN7" i="15"/>
  <c r="AM7" i="15"/>
  <c r="AL7" i="15"/>
  <c r="AT89" i="15" l="1"/>
  <c r="AS89" i="15"/>
  <c r="W53" i="15"/>
  <c r="AS82" i="15"/>
  <c r="AT82" i="15"/>
  <c r="AS83" i="15"/>
  <c r="AT83" i="15"/>
  <c r="AS84" i="15"/>
  <c r="AT84" i="15"/>
  <c r="AS85" i="15"/>
  <c r="AT85" i="15"/>
  <c r="AS86" i="15"/>
  <c r="AT86" i="15"/>
  <c r="AS87" i="15"/>
  <c r="AT87" i="15"/>
  <c r="AS88" i="15"/>
  <c r="AT88" i="15"/>
  <c r="AS66" i="15"/>
  <c r="AT66" i="15"/>
  <c r="AS67" i="15"/>
  <c r="AT67" i="15"/>
  <c r="AB38" i="15"/>
  <c r="AS68" i="15"/>
  <c r="AT68" i="15"/>
  <c r="AS69" i="15"/>
  <c r="AT69" i="15"/>
  <c r="W40" i="15"/>
  <c r="AS70" i="15"/>
  <c r="AT70" i="15"/>
  <c r="AS72" i="15"/>
  <c r="AT72" i="15"/>
  <c r="AS73" i="15"/>
  <c r="AT73" i="15"/>
  <c r="AS74" i="15"/>
  <c r="AT74" i="15"/>
  <c r="AB46" i="15"/>
  <c r="AS75" i="15"/>
  <c r="AT75" i="15"/>
  <c r="R48" i="15"/>
  <c r="AS77" i="15"/>
  <c r="AT77" i="15"/>
  <c r="AS78" i="15"/>
  <c r="AT78" i="15"/>
  <c r="AB50" i="15"/>
  <c r="AS79" i="15"/>
  <c r="AT79" i="15"/>
  <c r="W51" i="15"/>
  <c r="AS80" i="15"/>
  <c r="AT80" i="15"/>
  <c r="AS90" i="15"/>
  <c r="AS81" i="15"/>
  <c r="AE52" i="15"/>
  <c r="AT81" i="15"/>
  <c r="AG36" i="15"/>
  <c r="Y36" i="15"/>
  <c r="AU67" i="15"/>
  <c r="AU69" i="15"/>
  <c r="AU72" i="15"/>
  <c r="AU73" i="15"/>
  <c r="AU75" i="15"/>
  <c r="F44" i="15"/>
  <c r="AV77" i="15"/>
  <c r="AV78" i="15"/>
  <c r="AV79" i="15"/>
  <c r="AV80" i="15"/>
  <c r="AV82" i="15"/>
  <c r="AV84" i="15"/>
  <c r="AV85" i="15"/>
  <c r="AV86" i="15"/>
  <c r="AV87" i="15"/>
  <c r="AV88" i="15"/>
  <c r="AV89" i="15"/>
  <c r="AV66" i="15"/>
  <c r="AV68" i="15"/>
  <c r="AV70" i="15"/>
  <c r="AV72" i="15"/>
  <c r="AV73" i="15"/>
  <c r="AV74" i="15"/>
  <c r="AV75" i="15"/>
  <c r="T42" i="15"/>
  <c r="AG40" i="15"/>
  <c r="AB42" i="15"/>
  <c r="K44" i="15"/>
  <c r="O52" i="15"/>
  <c r="R38" i="15"/>
  <c r="P49" i="15"/>
  <c r="AU81" i="15"/>
  <c r="K48" i="15"/>
  <c r="AV83" i="15"/>
  <c r="AE44" i="15"/>
  <c r="AE51" i="15"/>
  <c r="E36" i="15"/>
  <c r="AU77" i="15"/>
  <c r="AU78" i="15"/>
  <c r="AU79" i="15"/>
  <c r="AU80" i="15"/>
  <c r="AU82" i="15"/>
  <c r="AU83" i="15"/>
  <c r="AU84" i="15"/>
  <c r="AU85" i="15"/>
  <c r="AU86" i="15"/>
  <c r="AU87" i="15"/>
  <c r="AU88" i="15"/>
  <c r="AU89" i="15"/>
  <c r="M40" i="15"/>
  <c r="H42" i="15"/>
  <c r="J49" i="15"/>
  <c r="E55" i="15"/>
  <c r="AC37" i="15"/>
  <c r="AV67" i="15"/>
  <c r="AW72" i="15"/>
  <c r="AW74" i="15"/>
  <c r="X36" i="15"/>
  <c r="C42" i="15"/>
  <c r="C43" i="15"/>
  <c r="H61" i="15"/>
  <c r="AI40" i="15"/>
  <c r="AB43" i="15"/>
  <c r="AD55" i="15"/>
  <c r="Y59" i="15"/>
  <c r="T61" i="15"/>
  <c r="AI45" i="15"/>
  <c r="AU74" i="15"/>
  <c r="R36" i="15"/>
  <c r="H38" i="15"/>
  <c r="C40" i="15"/>
  <c r="J42" i="15"/>
  <c r="M43" i="15"/>
  <c r="AG43" i="15"/>
  <c r="U44" i="15"/>
  <c r="T45" i="15"/>
  <c r="AI46" i="15"/>
  <c r="Y48" i="15"/>
  <c r="AI50" i="15"/>
  <c r="E52" i="15"/>
  <c r="AI53" i="15"/>
  <c r="J56" i="15"/>
  <c r="E58" i="15"/>
  <c r="O60" i="15"/>
  <c r="AI61" i="15"/>
  <c r="AH39" i="15"/>
  <c r="AV69" i="15"/>
  <c r="AG44" i="15"/>
  <c r="AW73" i="15"/>
  <c r="AW75" i="15"/>
  <c r="W43" i="15"/>
  <c r="AD36" i="15"/>
  <c r="AU66" i="15"/>
  <c r="AI38" i="15"/>
  <c r="AU68" i="15"/>
  <c r="AI42" i="15"/>
  <c r="AU70" i="15"/>
  <c r="Y61" i="15"/>
  <c r="J36" i="15"/>
  <c r="O40" i="15"/>
  <c r="H43" i="15"/>
  <c r="O57" i="15"/>
  <c r="M36" i="15"/>
  <c r="AW66" i="15"/>
  <c r="AW67" i="15"/>
  <c r="AG38" i="15"/>
  <c r="AW68" i="15"/>
  <c r="AW69" i="15"/>
  <c r="AG42" i="15"/>
  <c r="AW70" i="15"/>
  <c r="AN12" i="15"/>
  <c r="O41" i="15" s="1"/>
  <c r="AW77" i="15"/>
  <c r="C49" i="15"/>
  <c r="AW78" i="15"/>
  <c r="AW79" i="15"/>
  <c r="M51" i="15"/>
  <c r="AW80" i="15"/>
  <c r="AW82" i="15"/>
  <c r="M54" i="15"/>
  <c r="AW83" i="15"/>
  <c r="AW84" i="15"/>
  <c r="AW85" i="15"/>
  <c r="AB57" i="15"/>
  <c r="AW86" i="15"/>
  <c r="AG58" i="15"/>
  <c r="AW87" i="15"/>
  <c r="AW88" i="15"/>
  <c r="AW89" i="15"/>
  <c r="D36" i="15"/>
  <c r="T36" i="15"/>
  <c r="AI36" i="15"/>
  <c r="J38" i="15"/>
  <c r="AD38" i="15"/>
  <c r="E40" i="15"/>
  <c r="Y40" i="15"/>
  <c r="R42" i="15"/>
  <c r="R43" i="15"/>
  <c r="Z44" i="15"/>
  <c r="H46" i="15"/>
  <c r="E48" i="15"/>
  <c r="O50" i="15"/>
  <c r="W52" i="15"/>
  <c r="Y54" i="15"/>
  <c r="W56" i="15"/>
  <c r="T58" i="15"/>
  <c r="AD60" i="15"/>
  <c r="AD91" i="15"/>
  <c r="P52" i="15"/>
  <c r="AJ53" i="15"/>
  <c r="AE53" i="15"/>
  <c r="K53" i="15"/>
  <c r="U53" i="15"/>
  <c r="P53" i="15"/>
  <c r="Z53" i="15"/>
  <c r="AJ55" i="15"/>
  <c r="AE55" i="15"/>
  <c r="Z55" i="15"/>
  <c r="U55" i="15"/>
  <c r="P55" i="15"/>
  <c r="K55" i="15"/>
  <c r="F55" i="15"/>
  <c r="AJ57" i="15"/>
  <c r="AE57" i="15"/>
  <c r="Z57" i="15"/>
  <c r="U57" i="15"/>
  <c r="P57" i="15"/>
  <c r="K57" i="15"/>
  <c r="F57" i="15"/>
  <c r="AJ59" i="15"/>
  <c r="AE59" i="15"/>
  <c r="Z59" i="15"/>
  <c r="U59" i="15"/>
  <c r="P59" i="15"/>
  <c r="K59" i="15"/>
  <c r="F59" i="15"/>
  <c r="F37" i="15"/>
  <c r="Z37" i="15"/>
  <c r="U39" i="15"/>
  <c r="AH36" i="15"/>
  <c r="AC36" i="15"/>
  <c r="AH38" i="15"/>
  <c r="AC38" i="15"/>
  <c r="X38" i="15"/>
  <c r="S38" i="15"/>
  <c r="N38" i="15"/>
  <c r="I38" i="15"/>
  <c r="D38" i="15"/>
  <c r="AH40" i="15"/>
  <c r="AC40" i="15"/>
  <c r="X40" i="15"/>
  <c r="S40" i="15"/>
  <c r="N40" i="15"/>
  <c r="I40" i="15"/>
  <c r="D40" i="15"/>
  <c r="AH42" i="15"/>
  <c r="AC42" i="15"/>
  <c r="X42" i="15"/>
  <c r="S42" i="15"/>
  <c r="N42" i="15"/>
  <c r="I42" i="15"/>
  <c r="D42" i="15"/>
  <c r="AI43" i="15"/>
  <c r="AD43" i="15"/>
  <c r="Y43" i="15"/>
  <c r="T43" i="15"/>
  <c r="O43" i="15"/>
  <c r="J43" i="15"/>
  <c r="E43" i="15"/>
  <c r="AI44" i="15"/>
  <c r="AD44" i="15"/>
  <c r="Y44" i="15"/>
  <c r="T44" i="15"/>
  <c r="O44" i="15"/>
  <c r="J44" i="15"/>
  <c r="E44" i="15"/>
  <c r="T46" i="15"/>
  <c r="Y46" i="15"/>
  <c r="E46" i="15"/>
  <c r="AD46" i="15"/>
  <c r="J46" i="15"/>
  <c r="AH48" i="15"/>
  <c r="AC48" i="15"/>
  <c r="X48" i="15"/>
  <c r="S48" i="15"/>
  <c r="N48" i="15"/>
  <c r="I48" i="15"/>
  <c r="D48" i="15"/>
  <c r="AH49" i="15"/>
  <c r="AC49" i="15"/>
  <c r="X49" i="15"/>
  <c r="S49" i="15"/>
  <c r="N49" i="15"/>
  <c r="I49" i="15"/>
  <c r="D49" i="15"/>
  <c r="AH50" i="15"/>
  <c r="AC50" i="15"/>
  <c r="X50" i="15"/>
  <c r="S50" i="15"/>
  <c r="N50" i="15"/>
  <c r="I50" i="15"/>
  <c r="D50" i="15"/>
  <c r="AH51" i="15"/>
  <c r="AC51" i="15"/>
  <c r="X51" i="15"/>
  <c r="S51" i="15"/>
  <c r="N51" i="15"/>
  <c r="I51" i="15"/>
  <c r="D51" i="15"/>
  <c r="AH53" i="15"/>
  <c r="AC53" i="15"/>
  <c r="X53" i="15"/>
  <c r="S53" i="15"/>
  <c r="N53" i="15"/>
  <c r="I53" i="15"/>
  <c r="D53" i="15"/>
  <c r="AH54" i="15"/>
  <c r="AC54" i="15"/>
  <c r="X54" i="15"/>
  <c r="S54" i="15"/>
  <c r="N54" i="15"/>
  <c r="I54" i="15"/>
  <c r="D54" i="15"/>
  <c r="AH55" i="15"/>
  <c r="AC55" i="15"/>
  <c r="X55" i="15"/>
  <c r="S55" i="15"/>
  <c r="N55" i="15"/>
  <c r="I55" i="15"/>
  <c r="D55" i="15"/>
  <c r="AH56" i="15"/>
  <c r="AC56" i="15"/>
  <c r="X56" i="15"/>
  <c r="S56" i="15"/>
  <c r="N56" i="15"/>
  <c r="I56" i="15"/>
  <c r="D56" i="15"/>
  <c r="AH57" i="15"/>
  <c r="AC57" i="15"/>
  <c r="X57" i="15"/>
  <c r="S57" i="15"/>
  <c r="N57" i="15"/>
  <c r="I57" i="15"/>
  <c r="D57" i="15"/>
  <c r="AH58" i="15"/>
  <c r="AC58" i="15"/>
  <c r="X58" i="15"/>
  <c r="S58" i="15"/>
  <c r="N58" i="15"/>
  <c r="I58" i="15"/>
  <c r="D58" i="15"/>
  <c r="AH59" i="15"/>
  <c r="AC59" i="15"/>
  <c r="X59" i="15"/>
  <c r="S59" i="15"/>
  <c r="N59" i="15"/>
  <c r="I59" i="15"/>
  <c r="D59" i="15"/>
  <c r="AH60" i="15"/>
  <c r="AC60" i="15"/>
  <c r="X60" i="15"/>
  <c r="S60" i="15"/>
  <c r="N60" i="15"/>
  <c r="I60" i="15"/>
  <c r="D60" i="15"/>
  <c r="AM31" i="15"/>
  <c r="AV90" i="15" s="1"/>
  <c r="H36" i="15"/>
  <c r="N36" i="15"/>
  <c r="AB36" i="15"/>
  <c r="K37" i="15"/>
  <c r="U37" i="15"/>
  <c r="AE37" i="15"/>
  <c r="C38" i="15"/>
  <c r="M38" i="15"/>
  <c r="W38" i="15"/>
  <c r="F39" i="15"/>
  <c r="P39" i="15"/>
  <c r="Z39" i="15"/>
  <c r="AJ39" i="15"/>
  <c r="H40" i="15"/>
  <c r="R40" i="15"/>
  <c r="AB40" i="15"/>
  <c r="M42" i="15"/>
  <c r="W42" i="15"/>
  <c r="J45" i="15"/>
  <c r="AD45" i="15"/>
  <c r="W49" i="15"/>
  <c r="F53" i="15"/>
  <c r="AI37" i="15"/>
  <c r="AD37" i="15"/>
  <c r="Y37" i="15"/>
  <c r="T37" i="15"/>
  <c r="O37" i="15"/>
  <c r="J37" i="15"/>
  <c r="E37" i="15"/>
  <c r="AI39" i="15"/>
  <c r="AD39" i="15"/>
  <c r="Y39" i="15"/>
  <c r="T39" i="15"/>
  <c r="O39" i="15"/>
  <c r="J39" i="15"/>
  <c r="E39" i="15"/>
  <c r="AO12" i="15"/>
  <c r="AJ41" i="15" s="1"/>
  <c r="AJ43" i="15"/>
  <c r="AE43" i="15"/>
  <c r="Z43" i="15"/>
  <c r="U43" i="15"/>
  <c r="P43" i="15"/>
  <c r="K43" i="15"/>
  <c r="F43" i="15"/>
  <c r="Z45" i="15"/>
  <c r="P45" i="15"/>
  <c r="F45" i="15"/>
  <c r="AE45" i="15"/>
  <c r="U45" i="15"/>
  <c r="K45" i="15"/>
  <c r="Z46" i="15"/>
  <c r="F46" i="15"/>
  <c r="AE46" i="15"/>
  <c r="K46" i="15"/>
  <c r="P46" i="15"/>
  <c r="AJ46" i="15"/>
  <c r="AD48" i="15"/>
  <c r="J48" i="15"/>
  <c r="AI48" i="15"/>
  <c r="O48" i="15"/>
  <c r="T48" i="15"/>
  <c r="AI49" i="15"/>
  <c r="O49" i="15"/>
  <c r="T49" i="15"/>
  <c r="E49" i="15"/>
  <c r="Y49" i="15"/>
  <c r="T50" i="15"/>
  <c r="Y50" i="15"/>
  <c r="E50" i="15"/>
  <c r="J50" i="15"/>
  <c r="AD50" i="15"/>
  <c r="AI51" i="15"/>
  <c r="O51" i="15"/>
  <c r="AD51" i="15"/>
  <c r="T51" i="15"/>
  <c r="E51" i="15"/>
  <c r="J51" i="15"/>
  <c r="Y51" i="15"/>
  <c r="J52" i="15"/>
  <c r="T52" i="15"/>
  <c r="Y52" i="15"/>
  <c r="AD52" i="15"/>
  <c r="AI52" i="15"/>
  <c r="AM22" i="15"/>
  <c r="C36" i="15"/>
  <c r="I36" i="15"/>
  <c r="O36" i="15"/>
  <c r="W36" i="15"/>
  <c r="D37" i="15"/>
  <c r="N37" i="15"/>
  <c r="X37" i="15"/>
  <c r="AH37" i="15"/>
  <c r="E38" i="15"/>
  <c r="O38" i="15"/>
  <c r="Y38" i="15"/>
  <c r="I39" i="15"/>
  <c r="S39" i="15"/>
  <c r="AC39" i="15"/>
  <c r="J40" i="15"/>
  <c r="T40" i="15"/>
  <c r="AD40" i="15"/>
  <c r="E42" i="15"/>
  <c r="O42" i="15"/>
  <c r="Y42" i="15"/>
  <c r="P44" i="15"/>
  <c r="O45" i="15"/>
  <c r="AJ45" i="15"/>
  <c r="AD49" i="15"/>
  <c r="AJ36" i="15"/>
  <c r="AE36" i="15"/>
  <c r="Z36" i="15"/>
  <c r="U36" i="15"/>
  <c r="P36" i="15"/>
  <c r="K36" i="15"/>
  <c r="F36" i="15"/>
  <c r="AJ38" i="15"/>
  <c r="AE38" i="15"/>
  <c r="Z38" i="15"/>
  <c r="U38" i="15"/>
  <c r="P38" i="15"/>
  <c r="K38" i="15"/>
  <c r="F38" i="15"/>
  <c r="AJ42" i="15"/>
  <c r="AE42" i="15"/>
  <c r="Z42" i="15"/>
  <c r="U42" i="15"/>
  <c r="P42" i="15"/>
  <c r="K42" i="15"/>
  <c r="F42" i="15"/>
  <c r="AJ40" i="15"/>
  <c r="AE40" i="15"/>
  <c r="Z40" i="15"/>
  <c r="U40" i="15"/>
  <c r="P40" i="15"/>
  <c r="K40" i="15"/>
  <c r="F40" i="15"/>
  <c r="F91" i="15"/>
  <c r="AJ54" i="15"/>
  <c r="AE54" i="15"/>
  <c r="Z54" i="15"/>
  <c r="U54" i="15"/>
  <c r="P54" i="15"/>
  <c r="K54" i="15"/>
  <c r="F54" i="15"/>
  <c r="AJ56" i="15"/>
  <c r="AE56" i="15"/>
  <c r="Z56" i="15"/>
  <c r="U56" i="15"/>
  <c r="P56" i="15"/>
  <c r="K56" i="15"/>
  <c r="F56" i="15"/>
  <c r="AJ58" i="15"/>
  <c r="AE58" i="15"/>
  <c r="Z58" i="15"/>
  <c r="U58" i="15"/>
  <c r="P58" i="15"/>
  <c r="K58" i="15"/>
  <c r="F58" i="15"/>
  <c r="AJ60" i="15"/>
  <c r="AE60" i="15"/>
  <c r="Z60" i="15"/>
  <c r="U60" i="15"/>
  <c r="P60" i="15"/>
  <c r="K60" i="15"/>
  <c r="F60" i="15"/>
  <c r="AO31" i="15"/>
  <c r="F61" i="15" s="1"/>
  <c r="P37" i="15"/>
  <c r="K39" i="15"/>
  <c r="AG37" i="15"/>
  <c r="AB37" i="15"/>
  <c r="W37" i="15"/>
  <c r="R37" i="15"/>
  <c r="M37" i="15"/>
  <c r="H37" i="15"/>
  <c r="C37" i="15"/>
  <c r="AG39" i="15"/>
  <c r="AB39" i="15"/>
  <c r="W39" i="15"/>
  <c r="R39" i="15"/>
  <c r="M39" i="15"/>
  <c r="H39" i="15"/>
  <c r="C39" i="15"/>
  <c r="AL12" i="15"/>
  <c r="AM12" i="15"/>
  <c r="X41" i="15" s="1"/>
  <c r="AC43" i="15"/>
  <c r="S43" i="15"/>
  <c r="I43" i="15"/>
  <c r="AH43" i="15"/>
  <c r="X43" i="15"/>
  <c r="N43" i="15"/>
  <c r="D43" i="15"/>
  <c r="AH44" i="15"/>
  <c r="AC44" i="15"/>
  <c r="X44" i="15"/>
  <c r="S44" i="15"/>
  <c r="N44" i="15"/>
  <c r="I44" i="15"/>
  <c r="D44" i="15"/>
  <c r="AH45" i="15"/>
  <c r="AC45" i="15"/>
  <c r="X45" i="15"/>
  <c r="S45" i="15"/>
  <c r="N45" i="15"/>
  <c r="I45" i="15"/>
  <c r="D45" i="15"/>
  <c r="AH46" i="15"/>
  <c r="AC46" i="15"/>
  <c r="X46" i="15"/>
  <c r="S46" i="15"/>
  <c r="N46" i="15"/>
  <c r="I46" i="15"/>
  <c r="D46" i="15"/>
  <c r="W48" i="15"/>
  <c r="C48" i="15"/>
  <c r="AB48" i="15"/>
  <c r="H48" i="15"/>
  <c r="M48" i="15"/>
  <c r="AG48" i="15"/>
  <c r="AB49" i="15"/>
  <c r="H49" i="15"/>
  <c r="AG49" i="15"/>
  <c r="M49" i="15"/>
  <c r="R49" i="15"/>
  <c r="AG50" i="15"/>
  <c r="M50" i="15"/>
  <c r="R50" i="15"/>
  <c r="W50" i="15"/>
  <c r="C50" i="15"/>
  <c r="AB51" i="15"/>
  <c r="R51" i="15"/>
  <c r="C51" i="15"/>
  <c r="AG51" i="15"/>
  <c r="H51" i="15"/>
  <c r="C52" i="15"/>
  <c r="H52" i="15"/>
  <c r="M52" i="15"/>
  <c r="R52" i="15"/>
  <c r="AB52" i="15"/>
  <c r="AG52" i="15"/>
  <c r="AG53" i="15"/>
  <c r="R53" i="15"/>
  <c r="M53" i="15"/>
  <c r="C53" i="15"/>
  <c r="AB53" i="15"/>
  <c r="H53" i="15"/>
  <c r="AB54" i="15"/>
  <c r="R54" i="15"/>
  <c r="H54" i="15"/>
  <c r="W54" i="15"/>
  <c r="AG54" i="15"/>
  <c r="C54" i="15"/>
  <c r="AG55" i="15"/>
  <c r="W55" i="15"/>
  <c r="M55" i="15"/>
  <c r="C55" i="15"/>
  <c r="AB55" i="15"/>
  <c r="H55" i="15"/>
  <c r="AB56" i="15"/>
  <c r="R56" i="15"/>
  <c r="H56" i="15"/>
  <c r="AG56" i="15"/>
  <c r="C56" i="15"/>
  <c r="M56" i="15"/>
  <c r="AG57" i="15"/>
  <c r="W57" i="15"/>
  <c r="M57" i="15"/>
  <c r="C57" i="15"/>
  <c r="H57" i="15"/>
  <c r="R57" i="15"/>
  <c r="AB58" i="15"/>
  <c r="R58" i="15"/>
  <c r="H58" i="15"/>
  <c r="C58" i="15"/>
  <c r="M58" i="15"/>
  <c r="W58" i="15"/>
  <c r="AG59" i="15"/>
  <c r="W59" i="15"/>
  <c r="M59" i="15"/>
  <c r="C59" i="15"/>
  <c r="H59" i="15"/>
  <c r="R59" i="15"/>
  <c r="AB59" i="15"/>
  <c r="AB60" i="15"/>
  <c r="R60" i="15"/>
  <c r="H60" i="15"/>
  <c r="M60" i="15"/>
  <c r="W60" i="15"/>
  <c r="AG60" i="15"/>
  <c r="C61" i="15"/>
  <c r="M61" i="15"/>
  <c r="R61" i="15"/>
  <c r="W61" i="15"/>
  <c r="AB61" i="15"/>
  <c r="AG61" i="15"/>
  <c r="S36" i="15"/>
  <c r="I37" i="15"/>
  <c r="S37" i="15"/>
  <c r="D39" i="15"/>
  <c r="N39" i="15"/>
  <c r="X39" i="15"/>
  <c r="E45" i="15"/>
  <c r="Y45" i="15"/>
  <c r="O46" i="15"/>
  <c r="H50" i="15"/>
  <c r="R55" i="15"/>
  <c r="C60" i="15"/>
  <c r="AG45" i="15"/>
  <c r="AB45" i="15"/>
  <c r="W45" i="15"/>
  <c r="R45" i="15"/>
  <c r="M45" i="15"/>
  <c r="H45" i="15"/>
  <c r="C45" i="15"/>
  <c r="AG46" i="15"/>
  <c r="M46" i="15"/>
  <c r="R46" i="15"/>
  <c r="AJ48" i="15"/>
  <c r="P48" i="15"/>
  <c r="U48" i="15"/>
  <c r="U49" i="15"/>
  <c r="Z49" i="15"/>
  <c r="F49" i="15"/>
  <c r="Z50" i="15"/>
  <c r="F50" i="15"/>
  <c r="AE50" i="15"/>
  <c r="K50" i="15"/>
  <c r="U51" i="15"/>
  <c r="K51" i="15"/>
  <c r="AJ51" i="15"/>
  <c r="Z51" i="15"/>
  <c r="F52" i="15"/>
  <c r="K52" i="15"/>
  <c r="U52" i="15"/>
  <c r="Z52" i="15"/>
  <c r="AJ52" i="15"/>
  <c r="Y53" i="15"/>
  <c r="E53" i="15"/>
  <c r="AD53" i="15"/>
  <c r="T53" i="15"/>
  <c r="J53" i="15"/>
  <c r="AI54" i="15"/>
  <c r="J54" i="15"/>
  <c r="T54" i="15"/>
  <c r="E54" i="15"/>
  <c r="O55" i="15"/>
  <c r="Y55" i="15"/>
  <c r="J55" i="15"/>
  <c r="T56" i="15"/>
  <c r="E56" i="15"/>
  <c r="AD56" i="15"/>
  <c r="O56" i="15"/>
  <c r="Y57" i="15"/>
  <c r="J57" i="15"/>
  <c r="AI57" i="15"/>
  <c r="T57" i="15"/>
  <c r="AD58" i="15"/>
  <c r="O58" i="15"/>
  <c r="Y58" i="15"/>
  <c r="AI59" i="15"/>
  <c r="T59" i="15"/>
  <c r="AD59" i="15"/>
  <c r="E59" i="15"/>
  <c r="Y60" i="15"/>
  <c r="AI60" i="15"/>
  <c r="J60" i="15"/>
  <c r="E61" i="15"/>
  <c r="O61" i="15"/>
  <c r="AD61" i="15"/>
  <c r="H44" i="15"/>
  <c r="R44" i="15"/>
  <c r="AB44" i="15"/>
  <c r="W46" i="15"/>
  <c r="F48" i="15"/>
  <c r="K49" i="15"/>
  <c r="P50" i="15"/>
  <c r="O54" i="15"/>
  <c r="AI55" i="15"/>
  <c r="Y56" i="15"/>
  <c r="J58" i="15"/>
  <c r="AI58" i="15"/>
  <c r="T60" i="15"/>
  <c r="C44" i="15"/>
  <c r="M44" i="15"/>
  <c r="W44" i="15"/>
  <c r="C46" i="15"/>
  <c r="Z48" i="15"/>
  <c r="AE49" i="15"/>
  <c r="AJ50" i="15"/>
  <c r="P51" i="15"/>
  <c r="AD54" i="15"/>
  <c r="T55" i="15"/>
  <c r="E57" i="15"/>
  <c r="AD57" i="15"/>
  <c r="O59" i="15"/>
  <c r="E60" i="15"/>
  <c r="AT90" i="15" l="1"/>
  <c r="H41" i="15"/>
  <c r="AS71" i="15"/>
  <c r="AT71" i="15"/>
  <c r="AO17" i="15"/>
  <c r="P47" i="15" s="1"/>
  <c r="AL17" i="15"/>
  <c r="AN17" i="15"/>
  <c r="O47" i="15" s="1"/>
  <c r="AM17" i="15"/>
  <c r="AI91" i="15"/>
  <c r="AC41" i="15"/>
  <c r="S41" i="15"/>
  <c r="I41" i="15"/>
  <c r="D41" i="15"/>
  <c r="AI41" i="15"/>
  <c r="T41" i="15"/>
  <c r="W41" i="15"/>
  <c r="AG41" i="15"/>
  <c r="P41" i="15"/>
  <c r="AE61" i="15"/>
  <c r="K61" i="15"/>
  <c r="AU90" i="15"/>
  <c r="M41" i="15"/>
  <c r="N52" i="15"/>
  <c r="AV81" i="15"/>
  <c r="AE41" i="15"/>
  <c r="X61" i="15"/>
  <c r="D61" i="15"/>
  <c r="AU71" i="15"/>
  <c r="AB41" i="15"/>
  <c r="R41" i="15"/>
  <c r="AD41" i="15"/>
  <c r="J41" i="15"/>
  <c r="AH61" i="15"/>
  <c r="N61" i="15"/>
  <c r="AC52" i="15"/>
  <c r="F41" i="15"/>
  <c r="AJ61" i="15"/>
  <c r="AW71" i="15"/>
  <c r="I52" i="15"/>
  <c r="K41" i="15"/>
  <c r="S61" i="15"/>
  <c r="AV71" i="15"/>
  <c r="C41" i="15"/>
  <c r="AH41" i="15"/>
  <c r="Y41" i="15"/>
  <c r="E41" i="15"/>
  <c r="AC61" i="15"/>
  <c r="I61" i="15"/>
  <c r="S52" i="15"/>
  <c r="P61" i="15"/>
  <c r="AW81" i="15"/>
  <c r="AW90" i="15"/>
  <c r="AN32" i="15"/>
  <c r="U61" i="15"/>
  <c r="N41" i="15"/>
  <c r="AO91" i="15"/>
  <c r="AM32" i="15"/>
  <c r="U41" i="15"/>
  <c r="X52" i="15"/>
  <c r="D52" i="15"/>
  <c r="E91" i="15"/>
  <c r="Z61" i="15"/>
  <c r="AJ91" i="15"/>
  <c r="AH52" i="15"/>
  <c r="AC91" i="15"/>
  <c r="Z41" i="15"/>
  <c r="M47" i="15" l="1"/>
  <c r="AS76" i="15"/>
  <c r="AT76" i="15"/>
  <c r="AM91" i="15"/>
  <c r="AQ91" i="15"/>
  <c r="AN91" i="15"/>
  <c r="AH91" i="15"/>
  <c r="AG91" i="15"/>
  <c r="AK91" i="15"/>
  <c r="AB91" i="15"/>
  <c r="AE91" i="15"/>
  <c r="AA91" i="15"/>
  <c r="H47" i="15"/>
  <c r="AB47" i="15"/>
  <c r="AG47" i="15"/>
  <c r="F47" i="15"/>
  <c r="AV76" i="15"/>
  <c r="AV91" i="15"/>
  <c r="C47" i="15"/>
  <c r="AC47" i="15"/>
  <c r="U47" i="15"/>
  <c r="W47" i="15"/>
  <c r="R47" i="15"/>
  <c r="AE47" i="15"/>
  <c r="Z47" i="15"/>
  <c r="AU76" i="15"/>
  <c r="K47" i="15"/>
  <c r="I47" i="15"/>
  <c r="AW76" i="15"/>
  <c r="AJ47" i="15"/>
  <c r="G91" i="15"/>
  <c r="C91" i="15"/>
  <c r="D91" i="15"/>
  <c r="AL32" i="15"/>
  <c r="T47" i="15"/>
  <c r="AD47" i="15"/>
  <c r="Y47" i="15"/>
  <c r="J47" i="15"/>
  <c r="E47" i="15"/>
  <c r="AO32" i="15"/>
  <c r="AU91" i="15" s="1"/>
  <c r="X47" i="15"/>
  <c r="D47" i="15"/>
  <c r="N47" i="15"/>
  <c r="AH47" i="15"/>
  <c r="S47" i="15"/>
  <c r="AI47" i="15"/>
  <c r="AT91" i="15" l="1"/>
  <c r="AS91" i="15"/>
  <c r="AW91" i="15"/>
  <c r="AK31" i="14"/>
  <c r="AJ31" i="14"/>
  <c r="AI31" i="14"/>
  <c r="AH31" i="14"/>
  <c r="AG31" i="14"/>
  <c r="AF31" i="14"/>
  <c r="AE31" i="14"/>
  <c r="AD31" i="14"/>
  <c r="AC31" i="14"/>
  <c r="AB31" i="14"/>
  <c r="AA31" i="14"/>
  <c r="Z31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C31" i="14"/>
  <c r="AO30" i="14"/>
  <c r="AN30" i="14"/>
  <c r="AM30" i="14"/>
  <c r="AL30" i="14"/>
  <c r="AO29" i="14"/>
  <c r="AN29" i="14"/>
  <c r="AM29" i="14"/>
  <c r="AL29" i="14"/>
  <c r="AO28" i="14"/>
  <c r="AN28" i="14"/>
  <c r="AM28" i="14"/>
  <c r="AL28" i="14"/>
  <c r="AO27" i="14"/>
  <c r="AN27" i="14"/>
  <c r="AM27" i="14"/>
  <c r="AL27" i="14"/>
  <c r="AO26" i="14"/>
  <c r="AN26" i="14"/>
  <c r="AM26" i="14"/>
  <c r="AL26" i="14"/>
  <c r="AO25" i="14"/>
  <c r="AN25" i="14"/>
  <c r="AM25" i="14"/>
  <c r="AL25" i="14"/>
  <c r="AO24" i="14"/>
  <c r="AN24" i="14"/>
  <c r="AM24" i="14"/>
  <c r="AL24" i="14"/>
  <c r="AO23" i="14"/>
  <c r="AN23" i="14"/>
  <c r="AM23" i="14"/>
  <c r="AL23" i="14"/>
  <c r="AK22" i="14"/>
  <c r="AK32" i="14" s="1"/>
  <c r="AJ22" i="14"/>
  <c r="AI22" i="14"/>
  <c r="AH22" i="14"/>
  <c r="AG22" i="14"/>
  <c r="AF22" i="14"/>
  <c r="AF32" i="14" s="1"/>
  <c r="AE22" i="14"/>
  <c r="AD22" i="14"/>
  <c r="AC22" i="14"/>
  <c r="AB22" i="14"/>
  <c r="AA22" i="14"/>
  <c r="Z22" i="14"/>
  <c r="Y22" i="14"/>
  <c r="X22" i="14"/>
  <c r="W22" i="14"/>
  <c r="V22" i="14"/>
  <c r="V32" i="14" s="1"/>
  <c r="U22" i="14"/>
  <c r="T22" i="14"/>
  <c r="S22" i="14"/>
  <c r="R22" i="14"/>
  <c r="Q22" i="14"/>
  <c r="Q32" i="14" s="1"/>
  <c r="P22" i="14"/>
  <c r="O22" i="14"/>
  <c r="N22" i="14"/>
  <c r="M22" i="14"/>
  <c r="L22" i="14"/>
  <c r="L32" i="14" s="1"/>
  <c r="K22" i="14"/>
  <c r="J22" i="14"/>
  <c r="I22" i="14"/>
  <c r="H22" i="14"/>
  <c r="G22" i="14"/>
  <c r="G32" i="14" s="1"/>
  <c r="F22" i="14"/>
  <c r="E22" i="14"/>
  <c r="D22" i="14"/>
  <c r="C22" i="14"/>
  <c r="AO21" i="14"/>
  <c r="AN21" i="14"/>
  <c r="AM21" i="14"/>
  <c r="AL21" i="14"/>
  <c r="AO20" i="14"/>
  <c r="AN20" i="14"/>
  <c r="AM20" i="14"/>
  <c r="AL20" i="14"/>
  <c r="AO19" i="14"/>
  <c r="AN19" i="14"/>
  <c r="AM19" i="14"/>
  <c r="AL19" i="14"/>
  <c r="AO18" i="14"/>
  <c r="AN18" i="14"/>
  <c r="AM18" i="14"/>
  <c r="AL18" i="14"/>
  <c r="AO16" i="14"/>
  <c r="AN16" i="14"/>
  <c r="AM16" i="14"/>
  <c r="AL16" i="14"/>
  <c r="AO15" i="14"/>
  <c r="AN15" i="14"/>
  <c r="AM15" i="14"/>
  <c r="AL15" i="14"/>
  <c r="AO14" i="14"/>
  <c r="AN14" i="14"/>
  <c r="AM14" i="14"/>
  <c r="AL14" i="14"/>
  <c r="AO13" i="14"/>
  <c r="AN13" i="14"/>
  <c r="AM13" i="14"/>
  <c r="AL13" i="14"/>
  <c r="AO11" i="14"/>
  <c r="AN11" i="14"/>
  <c r="AM11" i="14"/>
  <c r="AL11" i="14"/>
  <c r="AO10" i="14"/>
  <c r="AN10" i="14"/>
  <c r="AM10" i="14"/>
  <c r="AL10" i="14"/>
  <c r="AL12" i="14" s="1"/>
  <c r="AO9" i="14"/>
  <c r="AN9" i="14"/>
  <c r="AM9" i="14"/>
  <c r="AL9" i="14"/>
  <c r="AO8" i="14"/>
  <c r="AN8" i="14"/>
  <c r="AM8" i="14"/>
  <c r="AL8" i="14"/>
  <c r="AO7" i="14"/>
  <c r="AN7" i="14"/>
  <c r="AM7" i="14"/>
  <c r="AL7" i="14"/>
  <c r="AA17" i="14"/>
  <c r="AN12" i="14"/>
  <c r="AN17" i="14" s="1"/>
  <c r="C12" i="14"/>
  <c r="C17" i="14" s="1"/>
  <c r="D12" i="14"/>
  <c r="D17" i="14" s="1"/>
  <c r="E12" i="14"/>
  <c r="E17" i="14" s="1"/>
  <c r="F12" i="14"/>
  <c r="F17" i="14" s="1"/>
  <c r="H12" i="14"/>
  <c r="H17" i="14" s="1"/>
  <c r="I12" i="14"/>
  <c r="I17" i="14" s="1"/>
  <c r="J12" i="14"/>
  <c r="J17" i="14" s="1"/>
  <c r="K12" i="14"/>
  <c r="K17" i="14" s="1"/>
  <c r="M12" i="14"/>
  <c r="M17" i="14" s="1"/>
  <c r="N12" i="14"/>
  <c r="N17" i="14" s="1"/>
  <c r="O12" i="14"/>
  <c r="O17" i="14" s="1"/>
  <c r="P12" i="14"/>
  <c r="P17" i="14" s="1"/>
  <c r="R12" i="14"/>
  <c r="R17" i="14" s="1"/>
  <c r="S12" i="14"/>
  <c r="S17" i="14" s="1"/>
  <c r="T12" i="14"/>
  <c r="T17" i="14" s="1"/>
  <c r="U12" i="14"/>
  <c r="U17" i="14" s="1"/>
  <c r="W12" i="14"/>
  <c r="W17" i="14" s="1"/>
  <c r="X12" i="14"/>
  <c r="X17" i="14" s="1"/>
  <c r="Y12" i="14"/>
  <c r="Y17" i="14" s="1"/>
  <c r="Z12" i="14"/>
  <c r="Z17" i="14" s="1"/>
  <c r="AB12" i="14"/>
  <c r="AB17" i="14" s="1"/>
  <c r="AC12" i="14"/>
  <c r="AC17" i="14" s="1"/>
  <c r="AD12" i="14"/>
  <c r="AD17" i="14" s="1"/>
  <c r="AE12" i="14"/>
  <c r="AE17" i="14" s="1"/>
  <c r="AG12" i="14"/>
  <c r="AG17" i="14" s="1"/>
  <c r="AH12" i="14"/>
  <c r="AH17" i="14" s="1"/>
  <c r="AI12" i="14"/>
  <c r="AI17" i="14" s="1"/>
  <c r="AJ12" i="14"/>
  <c r="AJ17" i="14" s="1"/>
  <c r="AM12" i="14"/>
  <c r="AO12" i="14"/>
  <c r="A45" i="14"/>
  <c r="A44" i="14"/>
  <c r="A43" i="14"/>
  <c r="A42" i="14"/>
  <c r="A41" i="14"/>
  <c r="A71" i="14" s="1"/>
  <c r="A40" i="14"/>
  <c r="A39" i="14"/>
  <c r="A38" i="14"/>
  <c r="A37" i="14"/>
  <c r="A36" i="14"/>
  <c r="A71" i="13"/>
  <c r="AJ12" i="13"/>
  <c r="AJ17" i="13" s="1"/>
  <c r="AI12" i="13"/>
  <c r="AO71" i="13" s="1"/>
  <c r="AH12" i="13"/>
  <c r="AH17" i="13" s="1"/>
  <c r="AG12" i="13"/>
  <c r="AE12" i="13"/>
  <c r="AH71" i="13" s="1"/>
  <c r="AD12" i="13"/>
  <c r="AJ71" i="13" s="1"/>
  <c r="AC12" i="13"/>
  <c r="AK71" i="13" s="1"/>
  <c r="AB12" i="13"/>
  <c r="Z12" i="13"/>
  <c r="AB71" i="13" s="1"/>
  <c r="Y12" i="13"/>
  <c r="Y17" i="13" s="1"/>
  <c r="X12" i="13"/>
  <c r="AE71" i="13" s="1"/>
  <c r="W12" i="13"/>
  <c r="W17" i="13" s="1"/>
  <c r="U12" i="13"/>
  <c r="V71" i="13" s="1"/>
  <c r="T12" i="13"/>
  <c r="W71" i="13" s="1"/>
  <c r="S12" i="13"/>
  <c r="Y71" i="13" s="1"/>
  <c r="R12" i="13"/>
  <c r="P12" i="13"/>
  <c r="P71" i="13" s="1"/>
  <c r="O12" i="13"/>
  <c r="O17" i="13" s="1"/>
  <c r="N12" i="13"/>
  <c r="S72" i="13" s="1"/>
  <c r="M12" i="13"/>
  <c r="M17" i="13" s="1"/>
  <c r="K12" i="13"/>
  <c r="J71" i="13" s="1"/>
  <c r="J12" i="13"/>
  <c r="K71" i="13" s="1"/>
  <c r="I12" i="13"/>
  <c r="M71" i="13" s="1"/>
  <c r="H12" i="13"/>
  <c r="D12" i="13"/>
  <c r="E12" i="13"/>
  <c r="F71" i="13" s="1"/>
  <c r="F12" i="13"/>
  <c r="D71" i="13" s="1"/>
  <c r="AI17" i="13"/>
  <c r="AG17" i="13"/>
  <c r="AE17" i="13"/>
  <c r="AD17" i="13"/>
  <c r="AC17" i="13"/>
  <c r="AB17" i="13"/>
  <c r="Z17" i="13"/>
  <c r="X17" i="13"/>
  <c r="U17" i="13"/>
  <c r="T17" i="13"/>
  <c r="S17" i="13"/>
  <c r="R17" i="13"/>
  <c r="P17" i="13"/>
  <c r="N17" i="13"/>
  <c r="K17" i="13"/>
  <c r="J17" i="13"/>
  <c r="I17" i="13"/>
  <c r="H17" i="13"/>
  <c r="D17" i="13"/>
  <c r="E17" i="13"/>
  <c r="F17" i="13"/>
  <c r="C12" i="13"/>
  <c r="C17" i="13"/>
  <c r="A37" i="13"/>
  <c r="A38" i="13"/>
  <c r="A39" i="13"/>
  <c r="A40" i="13"/>
  <c r="A41" i="13"/>
  <c r="A42" i="13"/>
  <c r="A43" i="13"/>
  <c r="A44" i="13"/>
  <c r="A45" i="13"/>
  <c r="A36" i="13"/>
  <c r="AM31" i="14" l="1"/>
  <c r="AO31" i="14"/>
  <c r="K61" i="14" s="1"/>
  <c r="C71" i="13"/>
  <c r="E71" i="13"/>
  <c r="G71" i="13"/>
  <c r="L71" i="13"/>
  <c r="O71" i="13"/>
  <c r="Q71" i="13"/>
  <c r="R72" i="13"/>
  <c r="S71" i="13"/>
  <c r="X71" i="13"/>
  <c r="AA71" i="13"/>
  <c r="AC71" i="13"/>
  <c r="AI71" i="13"/>
  <c r="AN71" i="13"/>
  <c r="AP71" i="13"/>
  <c r="I71" i="13"/>
  <c r="R71" i="13"/>
  <c r="U71" i="13"/>
  <c r="AD71" i="13"/>
  <c r="AG71" i="13"/>
  <c r="AM71" i="13"/>
  <c r="AQ71" i="13"/>
  <c r="AL17" i="14"/>
  <c r="AB47" i="14" s="1"/>
  <c r="C32" i="14"/>
  <c r="E32" i="14"/>
  <c r="I32" i="14"/>
  <c r="K32" i="14"/>
  <c r="M32" i="14"/>
  <c r="O32" i="14"/>
  <c r="S32" i="14"/>
  <c r="U32" i="14"/>
  <c r="W32" i="14"/>
  <c r="Y32" i="14"/>
  <c r="AA32" i="14"/>
  <c r="AC32" i="14"/>
  <c r="AE32" i="14"/>
  <c r="AG32" i="14"/>
  <c r="AI32" i="14"/>
  <c r="D41" i="14"/>
  <c r="AM22" i="14"/>
  <c r="AO22" i="14"/>
  <c r="AE52" i="14" s="1"/>
  <c r="H32" i="14"/>
  <c r="J32" i="14"/>
  <c r="N32" i="14"/>
  <c r="P32" i="14"/>
  <c r="R32" i="14"/>
  <c r="T32" i="14"/>
  <c r="X32" i="14"/>
  <c r="Z32" i="14"/>
  <c r="AB32" i="14"/>
  <c r="AD32" i="14"/>
  <c r="AH32" i="14"/>
  <c r="AJ32" i="14"/>
  <c r="AL31" i="14"/>
  <c r="AN31" i="14"/>
  <c r="AD61" i="14" s="1"/>
  <c r="AL22" i="14"/>
  <c r="AN22" i="14"/>
  <c r="J52" i="14" s="1"/>
  <c r="D32" i="14"/>
  <c r="F32" i="14"/>
  <c r="AO17" i="14"/>
  <c r="AM17" i="14"/>
  <c r="AC46" i="14"/>
  <c r="AG36" i="14"/>
  <c r="AB36" i="14"/>
  <c r="W36" i="14"/>
  <c r="R36" i="14"/>
  <c r="M36" i="14"/>
  <c r="H36" i="14"/>
  <c r="C36" i="14"/>
  <c r="AG37" i="14"/>
  <c r="AB37" i="14"/>
  <c r="W37" i="14"/>
  <c r="R37" i="14"/>
  <c r="M37" i="14"/>
  <c r="H37" i="14"/>
  <c r="C37" i="14"/>
  <c r="AG38" i="14"/>
  <c r="AB38" i="14"/>
  <c r="W38" i="14"/>
  <c r="R38" i="14"/>
  <c r="M38" i="14"/>
  <c r="H38" i="14"/>
  <c r="C38" i="14"/>
  <c r="AG39" i="14"/>
  <c r="AB39" i="14"/>
  <c r="W39" i="14"/>
  <c r="R39" i="14"/>
  <c r="M39" i="14"/>
  <c r="H39" i="14"/>
  <c r="C39" i="14"/>
  <c r="AH36" i="14"/>
  <c r="AC36" i="14"/>
  <c r="X36" i="14"/>
  <c r="S36" i="14"/>
  <c r="N36" i="14"/>
  <c r="I36" i="14"/>
  <c r="D36" i="14"/>
  <c r="AJ36" i="14"/>
  <c r="AE36" i="14"/>
  <c r="Z36" i="14"/>
  <c r="U36" i="14"/>
  <c r="P36" i="14"/>
  <c r="K36" i="14"/>
  <c r="F36" i="14"/>
  <c r="AH37" i="14"/>
  <c r="AC37" i="14"/>
  <c r="X37" i="14"/>
  <c r="S37" i="14"/>
  <c r="N37" i="14"/>
  <c r="I37" i="14"/>
  <c r="D37" i="14"/>
  <c r="AJ37" i="14"/>
  <c r="AE37" i="14"/>
  <c r="Z37" i="14"/>
  <c r="U37" i="14"/>
  <c r="P37" i="14"/>
  <c r="K37" i="14"/>
  <c r="F37" i="14"/>
  <c r="AH38" i="14"/>
  <c r="AC38" i="14"/>
  <c r="X38" i="14"/>
  <c r="S38" i="14"/>
  <c r="N38" i="14"/>
  <c r="I38" i="14"/>
  <c r="D38" i="14"/>
  <c r="AJ38" i="14"/>
  <c r="AE38" i="14"/>
  <c r="Z38" i="14"/>
  <c r="U38" i="14"/>
  <c r="P38" i="14"/>
  <c r="K38" i="14"/>
  <c r="F38" i="14"/>
  <c r="AH39" i="14"/>
  <c r="AC39" i="14"/>
  <c r="X39" i="14"/>
  <c r="S39" i="14"/>
  <c r="N39" i="14"/>
  <c r="I39" i="14"/>
  <c r="D39" i="14"/>
  <c r="AJ39" i="14"/>
  <c r="AE39" i="14"/>
  <c r="Z39" i="14"/>
  <c r="U39" i="14"/>
  <c r="P39" i="14"/>
  <c r="K39" i="14"/>
  <c r="F39" i="14"/>
  <c r="AH42" i="14"/>
  <c r="AC42" i="14"/>
  <c r="X42" i="14"/>
  <c r="S42" i="14"/>
  <c r="N42" i="14"/>
  <c r="I42" i="14"/>
  <c r="D42" i="14"/>
  <c r="AH40" i="14"/>
  <c r="AC40" i="14"/>
  <c r="X40" i="14"/>
  <c r="S40" i="14"/>
  <c r="N40" i="14"/>
  <c r="I40" i="14"/>
  <c r="D40" i="14"/>
  <c r="AJ42" i="14"/>
  <c r="AE42" i="14"/>
  <c r="Z42" i="14"/>
  <c r="U42" i="14"/>
  <c r="P42" i="14"/>
  <c r="K42" i="14"/>
  <c r="F42" i="14"/>
  <c r="AJ40" i="14"/>
  <c r="AE40" i="14"/>
  <c r="Z40" i="14"/>
  <c r="U40" i="14"/>
  <c r="P40" i="14"/>
  <c r="K40" i="14"/>
  <c r="F40" i="14"/>
  <c r="G71" i="14"/>
  <c r="D71" i="14"/>
  <c r="M71" i="14"/>
  <c r="J71" i="14"/>
  <c r="S71" i="14"/>
  <c r="N41" i="14"/>
  <c r="P71" i="14"/>
  <c r="Y71" i="14"/>
  <c r="S41" i="14"/>
  <c r="V71" i="14"/>
  <c r="AE71" i="14"/>
  <c r="X41" i="14"/>
  <c r="AB71" i="14"/>
  <c r="AK71" i="14"/>
  <c r="AC41" i="14"/>
  <c r="AH71" i="14"/>
  <c r="AQ71" i="14"/>
  <c r="AH41" i="14"/>
  <c r="AN71" i="14"/>
  <c r="F41" i="14"/>
  <c r="AH43" i="14"/>
  <c r="AC43" i="14"/>
  <c r="X43" i="14"/>
  <c r="S43" i="14"/>
  <c r="N43" i="14"/>
  <c r="I43" i="14"/>
  <c r="D43" i="14"/>
  <c r="AJ43" i="14"/>
  <c r="AE43" i="14"/>
  <c r="Z43" i="14"/>
  <c r="U43" i="14"/>
  <c r="P43" i="14"/>
  <c r="K43" i="14"/>
  <c r="F43" i="14"/>
  <c r="AH44" i="14"/>
  <c r="AC44" i="14"/>
  <c r="X44" i="14"/>
  <c r="S44" i="14"/>
  <c r="N44" i="14"/>
  <c r="I44" i="14"/>
  <c r="D44" i="14"/>
  <c r="AJ44" i="14"/>
  <c r="AE44" i="14"/>
  <c r="Z44" i="14"/>
  <c r="U44" i="14"/>
  <c r="P44" i="14"/>
  <c r="K44" i="14"/>
  <c r="F44" i="14"/>
  <c r="AH45" i="14"/>
  <c r="AC45" i="14"/>
  <c r="X45" i="14"/>
  <c r="S45" i="14"/>
  <c r="N45" i="14"/>
  <c r="I45" i="14"/>
  <c r="D45" i="14"/>
  <c r="AJ45" i="14"/>
  <c r="AE45" i="14"/>
  <c r="Z45" i="14"/>
  <c r="U45" i="14"/>
  <c r="P45" i="14"/>
  <c r="K45" i="14"/>
  <c r="F45" i="14"/>
  <c r="AH46" i="14"/>
  <c r="X46" i="14"/>
  <c r="N46" i="14"/>
  <c r="D46" i="14"/>
  <c r="AJ46" i="14"/>
  <c r="AE46" i="14"/>
  <c r="Z46" i="14"/>
  <c r="U46" i="14"/>
  <c r="P46" i="14"/>
  <c r="K46" i="14"/>
  <c r="F46" i="14"/>
  <c r="AG48" i="14"/>
  <c r="AB48" i="14"/>
  <c r="W48" i="14"/>
  <c r="R48" i="14"/>
  <c r="M48" i="14"/>
  <c r="H48" i="14"/>
  <c r="C48" i="14"/>
  <c r="AI48" i="14"/>
  <c r="AD48" i="14"/>
  <c r="Y48" i="14"/>
  <c r="T48" i="14"/>
  <c r="O48" i="14"/>
  <c r="J48" i="14"/>
  <c r="E48" i="14"/>
  <c r="AG49" i="14"/>
  <c r="AB49" i="14"/>
  <c r="W49" i="14"/>
  <c r="R49" i="14"/>
  <c r="M49" i="14"/>
  <c r="H49" i="14"/>
  <c r="C49" i="14"/>
  <c r="AI49" i="14"/>
  <c r="AD49" i="14"/>
  <c r="Y49" i="14"/>
  <c r="T49" i="14"/>
  <c r="O49" i="14"/>
  <c r="J49" i="14"/>
  <c r="E49" i="14"/>
  <c r="AG50" i="14"/>
  <c r="AB50" i="14"/>
  <c r="W50" i="14"/>
  <c r="R50" i="14"/>
  <c r="M50" i="14"/>
  <c r="H50" i="14"/>
  <c r="C50" i="14"/>
  <c r="AI50" i="14"/>
  <c r="AD50" i="14"/>
  <c r="Y50" i="14"/>
  <c r="T50" i="14"/>
  <c r="O50" i="14"/>
  <c r="J50" i="14"/>
  <c r="E50" i="14"/>
  <c r="AG51" i="14"/>
  <c r="AB51" i="14"/>
  <c r="W51" i="14"/>
  <c r="R51" i="14"/>
  <c r="M51" i="14"/>
  <c r="H51" i="14"/>
  <c r="C51" i="14"/>
  <c r="AI51" i="14"/>
  <c r="AD51" i="14"/>
  <c r="Y51" i="14"/>
  <c r="T51" i="14"/>
  <c r="O51" i="14"/>
  <c r="J51" i="14"/>
  <c r="E51" i="14"/>
  <c r="C52" i="14"/>
  <c r="E52" i="14"/>
  <c r="O52" i="14"/>
  <c r="Y52" i="14"/>
  <c r="AJ52" i="14"/>
  <c r="AH53" i="14"/>
  <c r="AC53" i="14"/>
  <c r="X53" i="14"/>
  <c r="S53" i="14"/>
  <c r="N53" i="14"/>
  <c r="I53" i="14"/>
  <c r="D53" i="14"/>
  <c r="AJ53" i="14"/>
  <c r="AE53" i="14"/>
  <c r="Z53" i="14"/>
  <c r="U53" i="14"/>
  <c r="P53" i="14"/>
  <c r="K53" i="14"/>
  <c r="F53" i="14"/>
  <c r="AH54" i="14"/>
  <c r="AC54" i="14"/>
  <c r="X54" i="14"/>
  <c r="S54" i="14"/>
  <c r="N54" i="14"/>
  <c r="I54" i="14"/>
  <c r="D54" i="14"/>
  <c r="AJ54" i="14"/>
  <c r="AE54" i="14"/>
  <c r="Z54" i="14"/>
  <c r="U54" i="14"/>
  <c r="P54" i="14"/>
  <c r="K54" i="14"/>
  <c r="F54" i="14"/>
  <c r="AH55" i="14"/>
  <c r="AC55" i="14"/>
  <c r="X55" i="14"/>
  <c r="S55" i="14"/>
  <c r="N55" i="14"/>
  <c r="I55" i="14"/>
  <c r="D55" i="14"/>
  <c r="AJ55" i="14"/>
  <c r="AE55" i="14"/>
  <c r="Z55" i="14"/>
  <c r="U55" i="14"/>
  <c r="P55" i="14"/>
  <c r="K55" i="14"/>
  <c r="F55" i="14"/>
  <c r="AH56" i="14"/>
  <c r="AC56" i="14"/>
  <c r="X56" i="14"/>
  <c r="S56" i="14"/>
  <c r="N56" i="14"/>
  <c r="I56" i="14"/>
  <c r="D56" i="14"/>
  <c r="AJ56" i="14"/>
  <c r="AE56" i="14"/>
  <c r="Z56" i="14"/>
  <c r="U56" i="14"/>
  <c r="P56" i="14"/>
  <c r="K56" i="14"/>
  <c r="F56" i="14"/>
  <c r="AH57" i="14"/>
  <c r="AC57" i="14"/>
  <c r="X57" i="14"/>
  <c r="S57" i="14"/>
  <c r="N57" i="14"/>
  <c r="I57" i="14"/>
  <c r="D57" i="14"/>
  <c r="AJ57" i="14"/>
  <c r="AE57" i="14"/>
  <c r="Z57" i="14"/>
  <c r="U57" i="14"/>
  <c r="P57" i="14"/>
  <c r="K57" i="14"/>
  <c r="F57" i="14"/>
  <c r="AH58" i="14"/>
  <c r="AC58" i="14"/>
  <c r="X58" i="14"/>
  <c r="S58" i="14"/>
  <c r="N58" i="14"/>
  <c r="I58" i="14"/>
  <c r="D58" i="14"/>
  <c r="AJ58" i="14"/>
  <c r="AE58" i="14"/>
  <c r="Z58" i="14"/>
  <c r="U58" i="14"/>
  <c r="P58" i="14"/>
  <c r="K58" i="14"/>
  <c r="F58" i="14"/>
  <c r="AH59" i="14"/>
  <c r="AC59" i="14"/>
  <c r="X59" i="14"/>
  <c r="S59" i="14"/>
  <c r="N59" i="14"/>
  <c r="I59" i="14"/>
  <c r="D59" i="14"/>
  <c r="AJ59" i="14"/>
  <c r="AE59" i="14"/>
  <c r="Z59" i="14"/>
  <c r="U59" i="14"/>
  <c r="P59" i="14"/>
  <c r="K59" i="14"/>
  <c r="F59" i="14"/>
  <c r="AH60" i="14"/>
  <c r="AC60" i="14"/>
  <c r="X60" i="14"/>
  <c r="S60" i="14"/>
  <c r="N60" i="14"/>
  <c r="I60" i="14"/>
  <c r="D60" i="14"/>
  <c r="AJ60" i="14"/>
  <c r="AE60" i="14"/>
  <c r="Z60" i="14"/>
  <c r="U60" i="14"/>
  <c r="P60" i="14"/>
  <c r="K60" i="14"/>
  <c r="F60" i="14"/>
  <c r="D61" i="14"/>
  <c r="F61" i="14"/>
  <c r="P61" i="14"/>
  <c r="Z61" i="14"/>
  <c r="AI61" i="14"/>
  <c r="AB61" i="14"/>
  <c r="AI36" i="14"/>
  <c r="AD36" i="14"/>
  <c r="Y36" i="14"/>
  <c r="T36" i="14"/>
  <c r="O36" i="14"/>
  <c r="J36" i="14"/>
  <c r="E36" i="14"/>
  <c r="AI37" i="14"/>
  <c r="AD37" i="14"/>
  <c r="Y37" i="14"/>
  <c r="T37" i="14"/>
  <c r="O37" i="14"/>
  <c r="J37" i="14"/>
  <c r="E37" i="14"/>
  <c r="AI38" i="14"/>
  <c r="AD38" i="14"/>
  <c r="Y38" i="14"/>
  <c r="T38" i="14"/>
  <c r="O38" i="14"/>
  <c r="J38" i="14"/>
  <c r="E38" i="14"/>
  <c r="AI39" i="14"/>
  <c r="AD39" i="14"/>
  <c r="Y39" i="14"/>
  <c r="T39" i="14"/>
  <c r="O39" i="14"/>
  <c r="J39" i="14"/>
  <c r="E39" i="14"/>
  <c r="AG42" i="14"/>
  <c r="AB42" i="14"/>
  <c r="W42" i="14"/>
  <c r="R42" i="14"/>
  <c r="M42" i="14"/>
  <c r="H42" i="14"/>
  <c r="AG40" i="14"/>
  <c r="AB40" i="14"/>
  <c r="W40" i="14"/>
  <c r="R40" i="14"/>
  <c r="M40" i="14"/>
  <c r="H40" i="14"/>
  <c r="C40" i="14"/>
  <c r="AI42" i="14"/>
  <c r="AD42" i="14"/>
  <c r="Y42" i="14"/>
  <c r="T42" i="14"/>
  <c r="O42" i="14"/>
  <c r="J42" i="14"/>
  <c r="E42" i="14"/>
  <c r="AI40" i="14"/>
  <c r="AD40" i="14"/>
  <c r="Y40" i="14"/>
  <c r="T40" i="14"/>
  <c r="O40" i="14"/>
  <c r="J40" i="14"/>
  <c r="E40" i="14"/>
  <c r="F71" i="14"/>
  <c r="E71" i="14"/>
  <c r="C71" i="14"/>
  <c r="H41" i="14"/>
  <c r="K71" i="14"/>
  <c r="I71" i="14"/>
  <c r="L71" i="14"/>
  <c r="R71" i="14"/>
  <c r="O71" i="14"/>
  <c r="Q71" i="14"/>
  <c r="W71" i="14"/>
  <c r="U71" i="14"/>
  <c r="X71" i="14"/>
  <c r="W41" i="14"/>
  <c r="AD71" i="14"/>
  <c r="AC71" i="14"/>
  <c r="AA71" i="14"/>
  <c r="AI71" i="14"/>
  <c r="AG71" i="14"/>
  <c r="AJ71" i="14"/>
  <c r="AG41" i="14"/>
  <c r="AP71" i="14"/>
  <c r="AM71" i="14"/>
  <c r="AO71" i="14"/>
  <c r="C42" i="14"/>
  <c r="AG43" i="14"/>
  <c r="AB43" i="14"/>
  <c r="W43" i="14"/>
  <c r="R43" i="14"/>
  <c r="M43" i="14"/>
  <c r="H43" i="14"/>
  <c r="C43" i="14"/>
  <c r="AI43" i="14"/>
  <c r="AD43" i="14"/>
  <c r="Y43" i="14"/>
  <c r="T43" i="14"/>
  <c r="O43" i="14"/>
  <c r="J43" i="14"/>
  <c r="E43" i="14"/>
  <c r="AG44" i="14"/>
  <c r="AB44" i="14"/>
  <c r="W44" i="14"/>
  <c r="R44" i="14"/>
  <c r="M44" i="14"/>
  <c r="H44" i="14"/>
  <c r="C44" i="14"/>
  <c r="AI44" i="14"/>
  <c r="AD44" i="14"/>
  <c r="Y44" i="14"/>
  <c r="T44" i="14"/>
  <c r="O44" i="14"/>
  <c r="J44" i="14"/>
  <c r="E44" i="14"/>
  <c r="AG45" i="14"/>
  <c r="AB45" i="14"/>
  <c r="W45" i="14"/>
  <c r="R45" i="14"/>
  <c r="M45" i="14"/>
  <c r="H45" i="14"/>
  <c r="C45" i="14"/>
  <c r="AI45" i="14"/>
  <c r="AD45" i="14"/>
  <c r="Y45" i="14"/>
  <c r="T45" i="14"/>
  <c r="O45" i="14"/>
  <c r="J45" i="14"/>
  <c r="E45" i="14"/>
  <c r="AG46" i="14"/>
  <c r="AB46" i="14"/>
  <c r="W46" i="14"/>
  <c r="R46" i="14"/>
  <c r="M46" i="14"/>
  <c r="H46" i="14"/>
  <c r="C46" i="14"/>
  <c r="AI46" i="14"/>
  <c r="AD46" i="14"/>
  <c r="Y46" i="14"/>
  <c r="T46" i="14"/>
  <c r="O46" i="14"/>
  <c r="J46" i="14"/>
  <c r="E46" i="14"/>
  <c r="AH48" i="14"/>
  <c r="AC48" i="14"/>
  <c r="X48" i="14"/>
  <c r="S48" i="14"/>
  <c r="N48" i="14"/>
  <c r="I48" i="14"/>
  <c r="D48" i="14"/>
  <c r="AJ48" i="14"/>
  <c r="AE48" i="14"/>
  <c r="Z48" i="14"/>
  <c r="U48" i="14"/>
  <c r="P48" i="14"/>
  <c r="K48" i="14"/>
  <c r="F48" i="14"/>
  <c r="AH49" i="14"/>
  <c r="AC49" i="14"/>
  <c r="X49" i="14"/>
  <c r="S49" i="14"/>
  <c r="N49" i="14"/>
  <c r="I49" i="14"/>
  <c r="D49" i="14"/>
  <c r="AJ49" i="14"/>
  <c r="AE49" i="14"/>
  <c r="Z49" i="14"/>
  <c r="U49" i="14"/>
  <c r="P49" i="14"/>
  <c r="K49" i="14"/>
  <c r="F49" i="14"/>
  <c r="AH50" i="14"/>
  <c r="AC50" i="14"/>
  <c r="X50" i="14"/>
  <c r="S50" i="14"/>
  <c r="N50" i="14"/>
  <c r="I50" i="14"/>
  <c r="D50" i="14"/>
  <c r="AJ50" i="14"/>
  <c r="AE50" i="14"/>
  <c r="Z50" i="14"/>
  <c r="U50" i="14"/>
  <c r="P50" i="14"/>
  <c r="K50" i="14"/>
  <c r="F50" i="14"/>
  <c r="AH51" i="14"/>
  <c r="AC51" i="14"/>
  <c r="X51" i="14"/>
  <c r="S51" i="14"/>
  <c r="N51" i="14"/>
  <c r="I51" i="14"/>
  <c r="D51" i="14"/>
  <c r="AJ51" i="14"/>
  <c r="AE51" i="14"/>
  <c r="Z51" i="14"/>
  <c r="U51" i="14"/>
  <c r="P51" i="14"/>
  <c r="K51" i="14"/>
  <c r="F51" i="14"/>
  <c r="K52" i="14"/>
  <c r="I52" i="14"/>
  <c r="P52" i="14"/>
  <c r="Z52" i="14"/>
  <c r="AB52" i="14"/>
  <c r="AD52" i="14"/>
  <c r="AG52" i="14"/>
  <c r="AI52" i="14"/>
  <c r="AG53" i="14"/>
  <c r="AB53" i="14"/>
  <c r="W53" i="14"/>
  <c r="R53" i="14"/>
  <c r="M53" i="14"/>
  <c r="H53" i="14"/>
  <c r="C53" i="14"/>
  <c r="AI53" i="14"/>
  <c r="AD53" i="14"/>
  <c r="Y53" i="14"/>
  <c r="T53" i="14"/>
  <c r="O53" i="14"/>
  <c r="J53" i="14"/>
  <c r="E53" i="14"/>
  <c r="AG54" i="14"/>
  <c r="AB54" i="14"/>
  <c r="W54" i="14"/>
  <c r="R54" i="14"/>
  <c r="M54" i="14"/>
  <c r="H54" i="14"/>
  <c r="C54" i="14"/>
  <c r="AI54" i="14"/>
  <c r="AD54" i="14"/>
  <c r="Y54" i="14"/>
  <c r="T54" i="14"/>
  <c r="O54" i="14"/>
  <c r="J54" i="14"/>
  <c r="E54" i="14"/>
  <c r="AG55" i="14"/>
  <c r="AB55" i="14"/>
  <c r="W55" i="14"/>
  <c r="R55" i="14"/>
  <c r="M55" i="14"/>
  <c r="H55" i="14"/>
  <c r="C55" i="14"/>
  <c r="AI55" i="14"/>
  <c r="AD55" i="14"/>
  <c r="Y55" i="14"/>
  <c r="T55" i="14"/>
  <c r="O55" i="14"/>
  <c r="J55" i="14"/>
  <c r="E55" i="14"/>
  <c r="AG56" i="14"/>
  <c r="AB56" i="14"/>
  <c r="W56" i="14"/>
  <c r="R56" i="14"/>
  <c r="M56" i="14"/>
  <c r="H56" i="14"/>
  <c r="C56" i="14"/>
  <c r="AI56" i="14"/>
  <c r="AD56" i="14"/>
  <c r="Y56" i="14"/>
  <c r="T56" i="14"/>
  <c r="O56" i="14"/>
  <c r="J56" i="14"/>
  <c r="E56" i="14"/>
  <c r="AG57" i="14"/>
  <c r="AB57" i="14"/>
  <c r="W57" i="14"/>
  <c r="R57" i="14"/>
  <c r="M57" i="14"/>
  <c r="H57" i="14"/>
  <c r="C57" i="14"/>
  <c r="AI57" i="14"/>
  <c r="AD57" i="14"/>
  <c r="Y57" i="14"/>
  <c r="T57" i="14"/>
  <c r="O57" i="14"/>
  <c r="J57" i="14"/>
  <c r="E57" i="14"/>
  <c r="AG58" i="14"/>
  <c r="AB58" i="14"/>
  <c r="W58" i="14"/>
  <c r="R58" i="14"/>
  <c r="M58" i="14"/>
  <c r="H58" i="14"/>
  <c r="C58" i="14"/>
  <c r="AI58" i="14"/>
  <c r="AD58" i="14"/>
  <c r="Y58" i="14"/>
  <c r="T58" i="14"/>
  <c r="O58" i="14"/>
  <c r="J58" i="14"/>
  <c r="E58" i="14"/>
  <c r="AG59" i="14"/>
  <c r="AB59" i="14"/>
  <c r="W59" i="14"/>
  <c r="R59" i="14"/>
  <c r="M59" i="14"/>
  <c r="H59" i="14"/>
  <c r="C59" i="14"/>
  <c r="AI59" i="14"/>
  <c r="AD59" i="14"/>
  <c r="Y59" i="14"/>
  <c r="T59" i="14"/>
  <c r="O59" i="14"/>
  <c r="J59" i="14"/>
  <c r="E59" i="14"/>
  <c r="AG60" i="14"/>
  <c r="AB60" i="14"/>
  <c r="W60" i="14"/>
  <c r="R60" i="14"/>
  <c r="M60" i="14"/>
  <c r="H60" i="14"/>
  <c r="C60" i="14"/>
  <c r="AI60" i="14"/>
  <c r="AD60" i="14"/>
  <c r="Y60" i="14"/>
  <c r="T60" i="14"/>
  <c r="O60" i="14"/>
  <c r="J60" i="14"/>
  <c r="E60" i="14"/>
  <c r="C61" i="14"/>
  <c r="E61" i="14"/>
  <c r="H61" i="14"/>
  <c r="J61" i="14"/>
  <c r="M61" i="14"/>
  <c r="O61" i="14"/>
  <c r="R61" i="14"/>
  <c r="T61" i="14"/>
  <c r="W61" i="14"/>
  <c r="Y61" i="14"/>
  <c r="AC61" i="14"/>
  <c r="AE61" i="14"/>
  <c r="AH61" i="14"/>
  <c r="AJ61" i="14"/>
  <c r="U52" i="14" l="1"/>
  <c r="F52" i="14"/>
  <c r="U61" i="14"/>
  <c r="T52" i="14"/>
  <c r="AM32" i="14"/>
  <c r="AL32" i="14"/>
  <c r="AO32" i="14"/>
  <c r="AN32" i="14"/>
  <c r="I46" i="14"/>
  <c r="S46" i="14"/>
  <c r="D52" i="14"/>
  <c r="R47" i="14"/>
  <c r="H47" i="14"/>
  <c r="AU71" i="14"/>
  <c r="AS71" i="14"/>
  <c r="AV71" i="14"/>
  <c r="Y47" i="14"/>
  <c r="X52" i="14"/>
  <c r="S52" i="14"/>
  <c r="N52" i="14"/>
  <c r="AJ47" i="14"/>
  <c r="AE47" i="14"/>
  <c r="J47" i="14"/>
  <c r="E47" i="14"/>
  <c r="AD41" i="14"/>
  <c r="AB41" i="14"/>
  <c r="T41" i="14"/>
  <c r="R41" i="14"/>
  <c r="M41" i="14"/>
  <c r="E41" i="14"/>
  <c r="C41" i="14"/>
  <c r="AG61" i="14"/>
  <c r="X61" i="14"/>
  <c r="S61" i="14"/>
  <c r="N61" i="14"/>
  <c r="I61" i="14"/>
  <c r="AH52" i="14"/>
  <c r="AC52" i="14"/>
  <c r="W52" i="14"/>
  <c r="R52" i="14"/>
  <c r="M52" i="14"/>
  <c r="H52" i="14"/>
  <c r="X47" i="14"/>
  <c r="S47" i="14"/>
  <c r="N47" i="14"/>
  <c r="I47" i="14"/>
  <c r="D47" i="14"/>
  <c r="AW71" i="14"/>
  <c r="AH47" i="14"/>
  <c r="K41" i="14"/>
  <c r="I41" i="14"/>
  <c r="W47" i="14"/>
  <c r="M47" i="14"/>
  <c r="C47" i="14"/>
  <c r="AI41" i="14"/>
  <c r="Y41" i="14"/>
  <c r="O41" i="14"/>
  <c r="J41" i="14"/>
  <c r="Z47" i="14"/>
  <c r="U47" i="14"/>
  <c r="P47" i="14"/>
  <c r="K47" i="14"/>
  <c r="F47" i="14"/>
  <c r="AT71" i="14"/>
  <c r="AJ41" i="14"/>
  <c r="AE41" i="14"/>
  <c r="Z41" i="14"/>
  <c r="U41" i="14"/>
  <c r="P41" i="14"/>
  <c r="AG47" i="14"/>
  <c r="O47" i="14" l="1"/>
  <c r="T47" i="14"/>
  <c r="AC47" i="14"/>
  <c r="AD47" i="14"/>
  <c r="AI47" i="14"/>
  <c r="AJ31" i="13" l="1"/>
  <c r="AI31" i="13"/>
  <c r="AH31" i="13"/>
  <c r="AG31" i="13"/>
  <c r="AE31" i="13"/>
  <c r="AD31" i="13"/>
  <c r="AC31" i="13"/>
  <c r="AB31" i="13"/>
  <c r="Z31" i="13"/>
  <c r="Y31" i="13"/>
  <c r="X31" i="13"/>
  <c r="W31" i="13"/>
  <c r="U31" i="13"/>
  <c r="T31" i="13"/>
  <c r="S31" i="13"/>
  <c r="R31" i="13"/>
  <c r="P31" i="13"/>
  <c r="O31" i="13"/>
  <c r="N31" i="13"/>
  <c r="M31" i="13"/>
  <c r="K31" i="13"/>
  <c r="J31" i="13"/>
  <c r="I31" i="13"/>
  <c r="H31" i="13"/>
  <c r="F31" i="13"/>
  <c r="E31" i="13"/>
  <c r="AN31" i="13" s="1"/>
  <c r="AI61" i="13" s="1"/>
  <c r="D31" i="13"/>
  <c r="C31" i="13"/>
  <c r="AL31" i="13" s="1"/>
  <c r="AG61" i="13" s="1"/>
  <c r="AO30" i="13"/>
  <c r="AN30" i="13"/>
  <c r="J60" i="13" s="1"/>
  <c r="AM30" i="13"/>
  <c r="AL30" i="13"/>
  <c r="AB60" i="13" s="1"/>
  <c r="AO29" i="13"/>
  <c r="AN29" i="13"/>
  <c r="J59" i="13" s="1"/>
  <c r="AM29" i="13"/>
  <c r="AL29" i="13"/>
  <c r="AG59" i="13" s="1"/>
  <c r="AO28" i="13"/>
  <c r="AN28" i="13"/>
  <c r="J58" i="13" s="1"/>
  <c r="AM28" i="13"/>
  <c r="AL28" i="13"/>
  <c r="AB58" i="13" s="1"/>
  <c r="AO27" i="13"/>
  <c r="AN27" i="13"/>
  <c r="J57" i="13" s="1"/>
  <c r="AM27" i="13"/>
  <c r="AL27" i="13"/>
  <c r="AG57" i="13" s="1"/>
  <c r="AO26" i="13"/>
  <c r="AN26" i="13"/>
  <c r="J56" i="13" s="1"/>
  <c r="AM26" i="13"/>
  <c r="AL26" i="13"/>
  <c r="AB56" i="13" s="1"/>
  <c r="AO25" i="13"/>
  <c r="AN25" i="13"/>
  <c r="J55" i="13" s="1"/>
  <c r="AM25" i="13"/>
  <c r="AL25" i="13"/>
  <c r="AG55" i="13" s="1"/>
  <c r="AO24" i="13"/>
  <c r="AN24" i="13"/>
  <c r="J54" i="13" s="1"/>
  <c r="AM24" i="13"/>
  <c r="AL24" i="13"/>
  <c r="AB54" i="13" s="1"/>
  <c r="AO23" i="13"/>
  <c r="AN23" i="13"/>
  <c r="J53" i="13" s="1"/>
  <c r="AM23" i="13"/>
  <c r="AL23" i="13"/>
  <c r="AG53" i="13" s="1"/>
  <c r="AJ22" i="13"/>
  <c r="AI22" i="13"/>
  <c r="AH22" i="13"/>
  <c r="AG22" i="13"/>
  <c r="AE22" i="13"/>
  <c r="AD22" i="13"/>
  <c r="AC22" i="13"/>
  <c r="AB22" i="13"/>
  <c r="Z22" i="13"/>
  <c r="Y22" i="13"/>
  <c r="X22" i="13"/>
  <c r="W22" i="13"/>
  <c r="U22" i="13"/>
  <c r="T22" i="13"/>
  <c r="S22" i="13"/>
  <c r="R22" i="13"/>
  <c r="P22" i="13"/>
  <c r="O22" i="13"/>
  <c r="N22" i="13"/>
  <c r="M22" i="13"/>
  <c r="K22" i="13"/>
  <c r="J22" i="13"/>
  <c r="I22" i="13"/>
  <c r="H22" i="13"/>
  <c r="F22" i="13"/>
  <c r="E22" i="13"/>
  <c r="E32" i="13" s="1"/>
  <c r="D22" i="13"/>
  <c r="C22" i="13"/>
  <c r="AO21" i="13"/>
  <c r="AN21" i="13"/>
  <c r="AM21" i="13"/>
  <c r="D51" i="13" s="1"/>
  <c r="AL21" i="13"/>
  <c r="AB51" i="13" s="1"/>
  <c r="AO20" i="13"/>
  <c r="AN20" i="13"/>
  <c r="AM20" i="13"/>
  <c r="AL20" i="13"/>
  <c r="AG50" i="13" s="1"/>
  <c r="AO19" i="13"/>
  <c r="AN19" i="13"/>
  <c r="AM19" i="13"/>
  <c r="D49" i="13" s="1"/>
  <c r="AL19" i="13"/>
  <c r="AB49" i="13" s="1"/>
  <c r="AO18" i="13"/>
  <c r="AN18" i="13"/>
  <c r="AM18" i="13"/>
  <c r="AL18" i="13"/>
  <c r="AG48" i="13" s="1"/>
  <c r="AJ32" i="13"/>
  <c r="AH32" i="13"/>
  <c r="AE32" i="13"/>
  <c r="AC32" i="13"/>
  <c r="Y32" i="13"/>
  <c r="W32" i="13"/>
  <c r="T32" i="13"/>
  <c r="R32" i="13"/>
  <c r="O32" i="13"/>
  <c r="M32" i="13"/>
  <c r="J32" i="13"/>
  <c r="H32" i="13"/>
  <c r="C32" i="13"/>
  <c r="AO16" i="13"/>
  <c r="AN16" i="13"/>
  <c r="AM16" i="13"/>
  <c r="AL16" i="13"/>
  <c r="AO15" i="13"/>
  <c r="AN15" i="13"/>
  <c r="AM15" i="13"/>
  <c r="AL15" i="13"/>
  <c r="AO14" i="13"/>
  <c r="AN14" i="13"/>
  <c r="AM14" i="13"/>
  <c r="AL14" i="13"/>
  <c r="AO13" i="13"/>
  <c r="AN13" i="13"/>
  <c r="AM13" i="13"/>
  <c r="AL13" i="13"/>
  <c r="AO11" i="13"/>
  <c r="AN11" i="13"/>
  <c r="AM11" i="13"/>
  <c r="AL11" i="13"/>
  <c r="AO10" i="13"/>
  <c r="AN10" i="13"/>
  <c r="AM10" i="13"/>
  <c r="AL10" i="13"/>
  <c r="AO9" i="13"/>
  <c r="AN9" i="13"/>
  <c r="AM9" i="13"/>
  <c r="AL9" i="13"/>
  <c r="AO8" i="13"/>
  <c r="AN8" i="13"/>
  <c r="AM8" i="13"/>
  <c r="AL8" i="13"/>
  <c r="AO7" i="13"/>
  <c r="AN7" i="13"/>
  <c r="AM7" i="13"/>
  <c r="AL7" i="13"/>
  <c r="AH36" i="13" l="1"/>
  <c r="AC36" i="13"/>
  <c r="X36" i="13"/>
  <c r="S36" i="13"/>
  <c r="N36" i="13"/>
  <c r="AG36" i="13"/>
  <c r="AB36" i="13"/>
  <c r="W36" i="13"/>
  <c r="R36" i="13"/>
  <c r="M36" i="13"/>
  <c r="C36" i="13"/>
  <c r="D36" i="13"/>
  <c r="AM22" i="13"/>
  <c r="AC52" i="13" s="1"/>
  <c r="D32" i="13"/>
  <c r="AO22" i="13"/>
  <c r="K52" i="13" s="1"/>
  <c r="F32" i="13"/>
  <c r="H36" i="13"/>
  <c r="I36" i="13"/>
  <c r="AJ36" i="13"/>
  <c r="AE36" i="13"/>
  <c r="Z36" i="13"/>
  <c r="U36" i="13"/>
  <c r="P36" i="13"/>
  <c r="AJ37" i="13"/>
  <c r="AE37" i="13"/>
  <c r="Z37" i="13"/>
  <c r="U37" i="13"/>
  <c r="P37" i="13"/>
  <c r="K37" i="13"/>
  <c r="F37" i="13"/>
  <c r="AJ38" i="13"/>
  <c r="AE38" i="13"/>
  <c r="Z38" i="13"/>
  <c r="U38" i="13"/>
  <c r="K38" i="13"/>
  <c r="F38" i="13"/>
  <c r="P38" i="13"/>
  <c r="AJ39" i="13"/>
  <c r="AE39" i="13"/>
  <c r="Z39" i="13"/>
  <c r="U39" i="13"/>
  <c r="P39" i="13"/>
  <c r="K39" i="13"/>
  <c r="F39" i="13"/>
  <c r="AO12" i="13"/>
  <c r="AO17" i="13" s="1"/>
  <c r="F47" i="13" s="1"/>
  <c r="AJ42" i="13"/>
  <c r="AJ40" i="13"/>
  <c r="AE42" i="13"/>
  <c r="AE40" i="13"/>
  <c r="Z42" i="13"/>
  <c r="Z40" i="13"/>
  <c r="U42" i="13"/>
  <c r="U40" i="13"/>
  <c r="P42" i="13"/>
  <c r="K40" i="13"/>
  <c r="F40" i="13"/>
  <c r="P40" i="13"/>
  <c r="AJ43" i="13"/>
  <c r="AE43" i="13"/>
  <c r="Z43" i="13"/>
  <c r="U43" i="13"/>
  <c r="P43" i="13"/>
  <c r="AJ44" i="13"/>
  <c r="AE44" i="13"/>
  <c r="Z44" i="13"/>
  <c r="U44" i="13"/>
  <c r="P44" i="13"/>
  <c r="AH37" i="13"/>
  <c r="AC37" i="13"/>
  <c r="X37" i="13"/>
  <c r="S37" i="13"/>
  <c r="N37" i="13"/>
  <c r="I37" i="13"/>
  <c r="D37" i="13"/>
  <c r="AH38" i="13"/>
  <c r="AC38" i="13"/>
  <c r="X38" i="13"/>
  <c r="S38" i="13"/>
  <c r="I38" i="13"/>
  <c r="D38" i="13"/>
  <c r="N38" i="13"/>
  <c r="AH39" i="13"/>
  <c r="AC39" i="13"/>
  <c r="X39" i="13"/>
  <c r="S39" i="13"/>
  <c r="N39" i="13"/>
  <c r="I39" i="13"/>
  <c r="AM12" i="13"/>
  <c r="D39" i="13"/>
  <c r="AH42" i="13"/>
  <c r="AH40" i="13"/>
  <c r="AC42" i="13"/>
  <c r="AC40" i="13"/>
  <c r="X42" i="13"/>
  <c r="X40" i="13"/>
  <c r="S42" i="13"/>
  <c r="S40" i="13"/>
  <c r="N42" i="13"/>
  <c r="I40" i="13"/>
  <c r="D40" i="13"/>
  <c r="N40" i="13"/>
  <c r="AH43" i="13"/>
  <c r="AC43" i="13"/>
  <c r="X43" i="13"/>
  <c r="S43" i="13"/>
  <c r="N43" i="13"/>
  <c r="AH44" i="13"/>
  <c r="AC44" i="13"/>
  <c r="X44" i="13"/>
  <c r="S44" i="13"/>
  <c r="N44" i="13"/>
  <c r="AH45" i="13"/>
  <c r="AC45" i="13"/>
  <c r="X45" i="13"/>
  <c r="S45" i="13"/>
  <c r="N45" i="13"/>
  <c r="AJ45" i="13"/>
  <c r="AE45" i="13"/>
  <c r="Z45" i="13"/>
  <c r="U45" i="13"/>
  <c r="P45" i="13"/>
  <c r="AI36" i="13"/>
  <c r="Y36" i="13"/>
  <c r="O36" i="13"/>
  <c r="AD36" i="13"/>
  <c r="T36" i="13"/>
  <c r="AG37" i="13"/>
  <c r="AB37" i="13"/>
  <c r="R37" i="13"/>
  <c r="M37" i="13"/>
  <c r="H37" i="13"/>
  <c r="W37" i="13"/>
  <c r="C37" i="13"/>
  <c r="AI37" i="13"/>
  <c r="Y37" i="13"/>
  <c r="O37" i="13"/>
  <c r="J37" i="13"/>
  <c r="E37" i="13"/>
  <c r="AD37" i="13"/>
  <c r="T37" i="13"/>
  <c r="AG38" i="13"/>
  <c r="AB38" i="13"/>
  <c r="R38" i="13"/>
  <c r="M38" i="13"/>
  <c r="C38" i="13"/>
  <c r="W38" i="13"/>
  <c r="H38" i="13"/>
  <c r="AI38" i="13"/>
  <c r="Y38" i="13"/>
  <c r="O38" i="13"/>
  <c r="AD38" i="13"/>
  <c r="J38" i="13"/>
  <c r="E38" i="13"/>
  <c r="T38" i="13"/>
  <c r="AG39" i="13"/>
  <c r="AB39" i="13"/>
  <c r="R39" i="13"/>
  <c r="M39" i="13"/>
  <c r="H39" i="13"/>
  <c r="AL12" i="13"/>
  <c r="W39" i="13"/>
  <c r="C39" i="13"/>
  <c r="AI39" i="13"/>
  <c r="Y39" i="13"/>
  <c r="O39" i="13"/>
  <c r="J39" i="13"/>
  <c r="E39" i="13"/>
  <c r="AN12" i="13"/>
  <c r="AD39" i="13"/>
  <c r="T39" i="13"/>
  <c r="AG42" i="13"/>
  <c r="AG40" i="13"/>
  <c r="AB42" i="13"/>
  <c r="AB40" i="13"/>
  <c r="R42" i="13"/>
  <c r="R40" i="13"/>
  <c r="M40" i="13"/>
  <c r="C40" i="13"/>
  <c r="W42" i="13"/>
  <c r="W40" i="13"/>
  <c r="M42" i="13"/>
  <c r="H40" i="13"/>
  <c r="AI42" i="13"/>
  <c r="AI40" i="13"/>
  <c r="Y42" i="13"/>
  <c r="Y40" i="13"/>
  <c r="O42" i="13"/>
  <c r="O40" i="13"/>
  <c r="AD42" i="13"/>
  <c r="AD40" i="13"/>
  <c r="T42" i="13"/>
  <c r="T40" i="13"/>
  <c r="E40" i="13"/>
  <c r="J40" i="13"/>
  <c r="AG43" i="13"/>
  <c r="AB43" i="13"/>
  <c r="R43" i="13"/>
  <c r="C42" i="13"/>
  <c r="W43" i="13"/>
  <c r="M43" i="13"/>
  <c r="AI43" i="13"/>
  <c r="Y43" i="13"/>
  <c r="O43" i="13"/>
  <c r="AD43" i="13"/>
  <c r="T43" i="13"/>
  <c r="AG44" i="13"/>
  <c r="AB44" i="13"/>
  <c r="R44" i="13"/>
  <c r="W44" i="13"/>
  <c r="M44" i="13"/>
  <c r="AI44" i="13"/>
  <c r="AD44" i="13"/>
  <c r="Y44" i="13"/>
  <c r="O44" i="13"/>
  <c r="T44" i="13"/>
  <c r="AG45" i="13"/>
  <c r="AB45" i="13"/>
  <c r="R45" i="13"/>
  <c r="W45" i="13"/>
  <c r="M45" i="13"/>
  <c r="AI45" i="13"/>
  <c r="AD45" i="13"/>
  <c r="Y45" i="13"/>
  <c r="O45" i="13"/>
  <c r="T45" i="13"/>
  <c r="AB46" i="13"/>
  <c r="J46" i="13"/>
  <c r="K36" i="13"/>
  <c r="F36" i="13"/>
  <c r="K42" i="13"/>
  <c r="F42" i="13"/>
  <c r="K43" i="13"/>
  <c r="F43" i="13"/>
  <c r="K44" i="13"/>
  <c r="F44" i="13"/>
  <c r="K45" i="13"/>
  <c r="F45" i="13"/>
  <c r="AH46" i="13"/>
  <c r="AC46" i="13"/>
  <c r="X46" i="13"/>
  <c r="S46" i="13"/>
  <c r="N46" i="13"/>
  <c r="AE46" i="13"/>
  <c r="U46" i="13"/>
  <c r="K46" i="13"/>
  <c r="F46" i="13"/>
  <c r="AJ46" i="13"/>
  <c r="Z46" i="13"/>
  <c r="P46" i="13"/>
  <c r="AI48" i="13"/>
  <c r="AD48" i="13"/>
  <c r="Y48" i="13"/>
  <c r="T48" i="13"/>
  <c r="O48" i="13"/>
  <c r="AI49" i="13"/>
  <c r="AD49" i="13"/>
  <c r="Y49" i="13"/>
  <c r="T49" i="13"/>
  <c r="O49" i="13"/>
  <c r="AI50" i="13"/>
  <c r="AD50" i="13"/>
  <c r="Y50" i="13"/>
  <c r="T50" i="13"/>
  <c r="O50" i="13"/>
  <c r="AI51" i="13"/>
  <c r="AD51" i="13"/>
  <c r="Y51" i="13"/>
  <c r="T51" i="13"/>
  <c r="O51" i="13"/>
  <c r="AE52" i="13"/>
  <c r="AJ52" i="13"/>
  <c r="AH53" i="13"/>
  <c r="AC53" i="13"/>
  <c r="X53" i="13"/>
  <c r="S53" i="13"/>
  <c r="N53" i="13"/>
  <c r="AJ53" i="13"/>
  <c r="Z53" i="13"/>
  <c r="P53" i="13"/>
  <c r="AE53" i="13"/>
  <c r="U53" i="13"/>
  <c r="K53" i="13"/>
  <c r="F53" i="13"/>
  <c r="AH54" i="13"/>
  <c r="AC54" i="13"/>
  <c r="X54" i="13"/>
  <c r="S54" i="13"/>
  <c r="N54" i="13"/>
  <c r="AE54" i="13"/>
  <c r="U54" i="13"/>
  <c r="K54" i="13"/>
  <c r="F54" i="13"/>
  <c r="AJ54" i="13"/>
  <c r="Z54" i="13"/>
  <c r="P54" i="13"/>
  <c r="AH55" i="13"/>
  <c r="AC55" i="13"/>
  <c r="X55" i="13"/>
  <c r="S55" i="13"/>
  <c r="N55" i="13"/>
  <c r="AJ55" i="13"/>
  <c r="Z55" i="13"/>
  <c r="P55" i="13"/>
  <c r="AE55" i="13"/>
  <c r="U55" i="13"/>
  <c r="K55" i="13"/>
  <c r="F55" i="13"/>
  <c r="AH56" i="13"/>
  <c r="AC56" i="13"/>
  <c r="X56" i="13"/>
  <c r="S56" i="13"/>
  <c r="N56" i="13"/>
  <c r="AE56" i="13"/>
  <c r="U56" i="13"/>
  <c r="K56" i="13"/>
  <c r="F56" i="13"/>
  <c r="AJ56" i="13"/>
  <c r="Z56" i="13"/>
  <c r="P56" i="13"/>
  <c r="AH57" i="13"/>
  <c r="AC57" i="13"/>
  <c r="X57" i="13"/>
  <c r="S57" i="13"/>
  <c r="N57" i="13"/>
  <c r="AJ57" i="13"/>
  <c r="Z57" i="13"/>
  <c r="P57" i="13"/>
  <c r="AE57" i="13"/>
  <c r="U57" i="13"/>
  <c r="K57" i="13"/>
  <c r="F57" i="13"/>
  <c r="AH58" i="13"/>
  <c r="AC58" i="13"/>
  <c r="X58" i="13"/>
  <c r="S58" i="13"/>
  <c r="N58" i="13"/>
  <c r="AE58" i="13"/>
  <c r="U58" i="13"/>
  <c r="K58" i="13"/>
  <c r="F58" i="13"/>
  <c r="AJ58" i="13"/>
  <c r="Z58" i="13"/>
  <c r="P58" i="13"/>
  <c r="AH59" i="13"/>
  <c r="AC59" i="13"/>
  <c r="X59" i="13"/>
  <c r="S59" i="13"/>
  <c r="N59" i="13"/>
  <c r="AJ59" i="13"/>
  <c r="Z59" i="13"/>
  <c r="P59" i="13"/>
  <c r="AE59" i="13"/>
  <c r="U59" i="13"/>
  <c r="K59" i="13"/>
  <c r="F59" i="13"/>
  <c r="AH60" i="13"/>
  <c r="AC60" i="13"/>
  <c r="X60" i="13"/>
  <c r="S60" i="13"/>
  <c r="N60" i="13"/>
  <c r="AE60" i="13"/>
  <c r="U60" i="13"/>
  <c r="K60" i="13"/>
  <c r="F60" i="13"/>
  <c r="AJ60" i="13"/>
  <c r="Z60" i="13"/>
  <c r="P60" i="13"/>
  <c r="C59" i="13"/>
  <c r="C57" i="13"/>
  <c r="C55" i="13"/>
  <c r="C53" i="13"/>
  <c r="C50" i="13"/>
  <c r="C48" i="13"/>
  <c r="C45" i="13"/>
  <c r="C43" i="13"/>
  <c r="H43" i="13"/>
  <c r="H45" i="13"/>
  <c r="H48" i="13"/>
  <c r="H50" i="13"/>
  <c r="H53" i="13"/>
  <c r="H55" i="13"/>
  <c r="H57" i="13"/>
  <c r="H59" i="13"/>
  <c r="M46" i="13"/>
  <c r="M49" i="13"/>
  <c r="M51" i="13"/>
  <c r="M54" i="13"/>
  <c r="M56" i="13"/>
  <c r="M58" i="13"/>
  <c r="M60" i="13"/>
  <c r="R48" i="13"/>
  <c r="R50" i="13"/>
  <c r="R53" i="13"/>
  <c r="R55" i="13"/>
  <c r="R57" i="13"/>
  <c r="R59" i="13"/>
  <c r="W46" i="13"/>
  <c r="W49" i="13"/>
  <c r="W51" i="13"/>
  <c r="W54" i="13"/>
  <c r="W56" i="13"/>
  <c r="W58" i="13"/>
  <c r="W60" i="13"/>
  <c r="AB48" i="13"/>
  <c r="AB50" i="13"/>
  <c r="AB53" i="13"/>
  <c r="AB55" i="13"/>
  <c r="AB57" i="13"/>
  <c r="AB59" i="13"/>
  <c r="AG46" i="13"/>
  <c r="AG49" i="13"/>
  <c r="AG51" i="13"/>
  <c r="AG54" i="13"/>
  <c r="AG56" i="13"/>
  <c r="AG58" i="13"/>
  <c r="AG60" i="13"/>
  <c r="D60" i="13"/>
  <c r="D58" i="13"/>
  <c r="D56" i="13"/>
  <c r="D54" i="13"/>
  <c r="D46" i="13"/>
  <c r="D44" i="13"/>
  <c r="D42" i="13"/>
  <c r="E36" i="13"/>
  <c r="E59" i="13"/>
  <c r="E57" i="13"/>
  <c r="E55" i="13"/>
  <c r="E53" i="13"/>
  <c r="E50" i="13"/>
  <c r="E48" i="13"/>
  <c r="E45" i="13"/>
  <c r="E43" i="13"/>
  <c r="J36" i="13"/>
  <c r="J42" i="13"/>
  <c r="J43" i="13"/>
  <c r="J44" i="13"/>
  <c r="J45" i="13"/>
  <c r="J48" i="13"/>
  <c r="J49" i="13"/>
  <c r="J50" i="13"/>
  <c r="J51" i="13"/>
  <c r="AI46" i="13"/>
  <c r="AD46" i="13"/>
  <c r="Y46" i="13"/>
  <c r="T46" i="13"/>
  <c r="O46" i="13"/>
  <c r="AH48" i="13"/>
  <c r="AC48" i="13"/>
  <c r="X48" i="13"/>
  <c r="S48" i="13"/>
  <c r="N48" i="13"/>
  <c r="AJ48" i="13"/>
  <c r="Z48" i="13"/>
  <c r="P48" i="13"/>
  <c r="AE48" i="13"/>
  <c r="U48" i="13"/>
  <c r="K48" i="13"/>
  <c r="F48" i="13"/>
  <c r="AH49" i="13"/>
  <c r="AC49" i="13"/>
  <c r="X49" i="13"/>
  <c r="S49" i="13"/>
  <c r="N49" i="13"/>
  <c r="AE49" i="13"/>
  <c r="U49" i="13"/>
  <c r="K49" i="13"/>
  <c r="F49" i="13"/>
  <c r="AJ49" i="13"/>
  <c r="Z49" i="13"/>
  <c r="P49" i="13"/>
  <c r="AH50" i="13"/>
  <c r="AC50" i="13"/>
  <c r="X50" i="13"/>
  <c r="S50" i="13"/>
  <c r="N50" i="13"/>
  <c r="AJ50" i="13"/>
  <c r="Z50" i="13"/>
  <c r="P50" i="13"/>
  <c r="AE50" i="13"/>
  <c r="U50" i="13"/>
  <c r="K50" i="13"/>
  <c r="F50" i="13"/>
  <c r="AH51" i="13"/>
  <c r="AC51" i="13"/>
  <c r="X51" i="13"/>
  <c r="S51" i="13"/>
  <c r="N51" i="13"/>
  <c r="AE51" i="13"/>
  <c r="U51" i="13"/>
  <c r="K51" i="13"/>
  <c r="F51" i="13"/>
  <c r="AJ51" i="13"/>
  <c r="Z51" i="13"/>
  <c r="P51" i="13"/>
  <c r="I52" i="13"/>
  <c r="N52" i="13"/>
  <c r="S52" i="13"/>
  <c r="X52" i="13"/>
  <c r="AI53" i="13"/>
  <c r="AD53" i="13"/>
  <c r="Y53" i="13"/>
  <c r="T53" i="13"/>
  <c r="O53" i="13"/>
  <c r="AI54" i="13"/>
  <c r="AD54" i="13"/>
  <c r="Y54" i="13"/>
  <c r="T54" i="13"/>
  <c r="O54" i="13"/>
  <c r="AI55" i="13"/>
  <c r="AD55" i="13"/>
  <c r="Y55" i="13"/>
  <c r="T55" i="13"/>
  <c r="O55" i="13"/>
  <c r="AI56" i="13"/>
  <c r="AD56" i="13"/>
  <c r="Y56" i="13"/>
  <c r="T56" i="13"/>
  <c r="O56" i="13"/>
  <c r="AI57" i="13"/>
  <c r="AD57" i="13"/>
  <c r="Y57" i="13"/>
  <c r="T57" i="13"/>
  <c r="O57" i="13"/>
  <c r="AI58" i="13"/>
  <c r="AD58" i="13"/>
  <c r="Y58" i="13"/>
  <c r="T58" i="13"/>
  <c r="O58" i="13"/>
  <c r="AI59" i="13"/>
  <c r="AD59" i="13"/>
  <c r="Y59" i="13"/>
  <c r="T59" i="13"/>
  <c r="O59" i="13"/>
  <c r="AI60" i="13"/>
  <c r="AD60" i="13"/>
  <c r="Y60" i="13"/>
  <c r="T60" i="13"/>
  <c r="O60" i="13"/>
  <c r="H61" i="13"/>
  <c r="J61" i="13"/>
  <c r="M61" i="13"/>
  <c r="O61" i="13"/>
  <c r="R61" i="13"/>
  <c r="T61" i="13"/>
  <c r="W61" i="13"/>
  <c r="Y61" i="13"/>
  <c r="C60" i="13"/>
  <c r="C58" i="13"/>
  <c r="C56" i="13"/>
  <c r="C54" i="13"/>
  <c r="C51" i="13"/>
  <c r="C49" i="13"/>
  <c r="C46" i="13"/>
  <c r="C44" i="13"/>
  <c r="H42" i="13"/>
  <c r="H44" i="13"/>
  <c r="H46" i="13"/>
  <c r="H49" i="13"/>
  <c r="H51" i="13"/>
  <c r="H54" i="13"/>
  <c r="H56" i="13"/>
  <c r="H58" i="13"/>
  <c r="H60" i="13"/>
  <c r="M48" i="13"/>
  <c r="M50" i="13"/>
  <c r="M53" i="13"/>
  <c r="M55" i="13"/>
  <c r="M57" i="13"/>
  <c r="M59" i="13"/>
  <c r="R46" i="13"/>
  <c r="R49" i="13"/>
  <c r="R51" i="13"/>
  <c r="R54" i="13"/>
  <c r="R56" i="13"/>
  <c r="R58" i="13"/>
  <c r="R60" i="13"/>
  <c r="W48" i="13"/>
  <c r="W50" i="13"/>
  <c r="W53" i="13"/>
  <c r="W55" i="13"/>
  <c r="W57" i="13"/>
  <c r="W59" i="13"/>
  <c r="D59" i="13"/>
  <c r="D57" i="13"/>
  <c r="D55" i="13"/>
  <c r="D53" i="13"/>
  <c r="D50" i="13"/>
  <c r="D48" i="13"/>
  <c r="D45" i="13"/>
  <c r="D43" i="13"/>
  <c r="E60" i="13"/>
  <c r="E58" i="13"/>
  <c r="E56" i="13"/>
  <c r="E54" i="13"/>
  <c r="E51" i="13"/>
  <c r="E49" i="13"/>
  <c r="E46" i="13"/>
  <c r="E44" i="13"/>
  <c r="E42" i="13"/>
  <c r="I42" i="13"/>
  <c r="I43" i="13"/>
  <c r="I44" i="13"/>
  <c r="I45" i="13"/>
  <c r="I46" i="13"/>
  <c r="I48" i="13"/>
  <c r="I49" i="13"/>
  <c r="I50" i="13"/>
  <c r="I51" i="13"/>
  <c r="I53" i="13"/>
  <c r="I54" i="13"/>
  <c r="I55" i="13"/>
  <c r="I56" i="13"/>
  <c r="I57" i="13"/>
  <c r="I58" i="13"/>
  <c r="I59" i="13"/>
  <c r="I60" i="13"/>
  <c r="E61" i="13"/>
  <c r="AD61" i="13"/>
  <c r="C61" i="13"/>
  <c r="AB61" i="13"/>
  <c r="I32" i="13"/>
  <c r="K32" i="13"/>
  <c r="N32" i="13"/>
  <c r="P32" i="13"/>
  <c r="S32" i="13"/>
  <c r="U32" i="13"/>
  <c r="X32" i="13"/>
  <c r="Z32" i="13"/>
  <c r="AB32" i="13"/>
  <c r="AD32" i="13"/>
  <c r="AG32" i="13"/>
  <c r="AI32" i="13"/>
  <c r="AL22" i="13"/>
  <c r="AB52" i="13" s="1"/>
  <c r="AN22" i="13"/>
  <c r="E52" i="13" s="1"/>
  <c r="AM31" i="13"/>
  <c r="D61" i="13" s="1"/>
  <c r="AO31" i="13"/>
  <c r="AE61" i="13" s="1"/>
  <c r="D52" i="13"/>
  <c r="F52" i="13"/>
  <c r="C52" i="13" l="1"/>
  <c r="AH52" i="13"/>
  <c r="Z52" i="13"/>
  <c r="U52" i="13"/>
  <c r="P52" i="13"/>
  <c r="AN32" i="13"/>
  <c r="AV71" i="13"/>
  <c r="AU71" i="13"/>
  <c r="AS71" i="13"/>
  <c r="AW71" i="13"/>
  <c r="D41" i="13"/>
  <c r="AT71" i="13"/>
  <c r="AL32" i="13"/>
  <c r="AI41" i="13"/>
  <c r="Y41" i="13"/>
  <c r="O41" i="13"/>
  <c r="J41" i="13"/>
  <c r="E41" i="13"/>
  <c r="AD41" i="13"/>
  <c r="T41" i="13"/>
  <c r="AG41" i="13"/>
  <c r="AB41" i="13"/>
  <c r="R41" i="13"/>
  <c r="M41" i="13"/>
  <c r="H41" i="13"/>
  <c r="W41" i="13"/>
  <c r="C41" i="13"/>
  <c r="AH41" i="13"/>
  <c r="AC41" i="13"/>
  <c r="X41" i="13"/>
  <c r="S41" i="13"/>
  <c r="N41" i="13"/>
  <c r="I41" i="13"/>
  <c r="AM17" i="13"/>
  <c r="D47" i="13" s="1"/>
  <c r="AN17" i="13"/>
  <c r="AI47" i="13" s="1"/>
  <c r="AL17" i="13"/>
  <c r="AJ41" i="13"/>
  <c r="AE41" i="13"/>
  <c r="Z41" i="13"/>
  <c r="U41" i="13"/>
  <c r="P41" i="13"/>
  <c r="K41" i="13"/>
  <c r="F41" i="13"/>
  <c r="AB47" i="13"/>
  <c r="AG47" i="13"/>
  <c r="AC47" i="13"/>
  <c r="S47" i="13"/>
  <c r="I47" i="13"/>
  <c r="Y52" i="13"/>
  <c r="T52" i="13"/>
  <c r="O52" i="13"/>
  <c r="J52" i="13"/>
  <c r="AO32" i="13"/>
  <c r="R47" i="13"/>
  <c r="C47" i="13"/>
  <c r="AJ47" i="13"/>
  <c r="Z61" i="13"/>
  <c r="U61" i="13"/>
  <c r="P61" i="13"/>
  <c r="K61" i="13"/>
  <c r="F61" i="13"/>
  <c r="R52" i="13"/>
  <c r="H52" i="13"/>
  <c r="U47" i="13"/>
  <c r="AJ61" i="13"/>
  <c r="AI52" i="13"/>
  <c r="AD52" i="13"/>
  <c r="P47" i="13"/>
  <c r="AH47" i="13"/>
  <c r="X47" i="13"/>
  <c r="N47" i="13"/>
  <c r="AM32" i="13"/>
  <c r="W47" i="13"/>
  <c r="M47" i="13"/>
  <c r="AE47" i="13"/>
  <c r="O47" i="13"/>
  <c r="H47" i="13"/>
  <c r="X61" i="13"/>
  <c r="S61" i="13"/>
  <c r="N61" i="13"/>
  <c r="I61" i="13"/>
  <c r="W52" i="13"/>
  <c r="M52" i="13"/>
  <c r="Z47" i="13"/>
  <c r="K47" i="13"/>
  <c r="AH61" i="13"/>
  <c r="AC61" i="13"/>
  <c r="AG52" i="13"/>
  <c r="Y47" i="13" l="1"/>
  <c r="E47" i="13"/>
  <c r="AD47" i="13"/>
  <c r="T47" i="13"/>
  <c r="J47" i="13"/>
</calcChain>
</file>

<file path=xl/sharedStrings.xml><?xml version="1.0" encoding="utf-8"?>
<sst xmlns="http://schemas.openxmlformats.org/spreadsheetml/2006/main" count="3458" uniqueCount="103">
  <si>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</si>
  <si>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</si>
  <si>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</si>
  <si>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</si>
  <si>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</si>
  <si>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</si>
  <si>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</si>
  <si>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</si>
  <si>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</si>
  <si>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</si>
  <si>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</si>
  <si>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</si>
  <si>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</si>
  <si>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</si>
  <si>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</si>
  <si>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</si>
  <si>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</si>
  <si>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</si>
  <si>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</si>
  <si>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</si>
  <si>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</si>
  <si>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</si>
  <si>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</si>
  <si>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Incidenti</t>
  </si>
  <si>
    <t>Morti</t>
  </si>
  <si>
    <t>Incidenti mortali</t>
  </si>
  <si>
    <t>Feriti</t>
  </si>
  <si>
    <t>Regione</t>
  </si>
  <si>
    <t>Lunedì</t>
  </si>
  <si>
    <t>Martedì</t>
  </si>
  <si>
    <t>Mercoledì</t>
  </si>
  <si>
    <t>Giovedì</t>
  </si>
  <si>
    <t>Venerdì</t>
  </si>
  <si>
    <t>Sabato</t>
  </si>
  <si>
    <t>Domenica</t>
  </si>
  <si>
    <t>T O T A L E</t>
  </si>
  <si>
    <t>a)  Valori assoluti</t>
  </si>
  <si>
    <t>b)  Composizione percentuale</t>
  </si>
  <si>
    <t>c)  Indicatori</t>
  </si>
  <si>
    <t>Mortalità</t>
  </si>
  <si>
    <t>Lesività</t>
  </si>
  <si>
    <t>Gravità</t>
  </si>
  <si>
    <t>Specifico di mortalità</t>
  </si>
  <si>
    <t xml:space="preserve">Specifico di incidentalità </t>
  </si>
  <si>
    <t>Specifico di incidentalità</t>
  </si>
  <si>
    <t>Mortalità specifica</t>
  </si>
  <si>
    <t>Incidentalità specifica</t>
  </si>
  <si>
    <t>Anno 2001</t>
  </si>
  <si>
    <t>Totale 2001</t>
  </si>
  <si>
    <t>Anno 2002</t>
  </si>
  <si>
    <t>Totale 2002</t>
  </si>
  <si>
    <t>Totale 2003</t>
  </si>
  <si>
    <t>Anno 2003</t>
  </si>
  <si>
    <t>Anno 2004</t>
  </si>
  <si>
    <t>Totale 2004</t>
  </si>
  <si>
    <t xml:space="preserve"> 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</si>
  <si>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</si>
  <si>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</si>
  <si>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</si>
  <si>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</si>
  <si>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</si>
  <si>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</si>
  <si>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</si>
  <si>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Totale 2012</t>
  </si>
  <si>
    <t>Totale 2011</t>
  </si>
  <si>
    <t>totale 2011</t>
  </si>
  <si>
    <t>Totale 2010</t>
  </si>
  <si>
    <t>Totale 2009</t>
  </si>
  <si>
    <t>Totale 2008</t>
  </si>
  <si>
    <t>Totale 2007</t>
  </si>
  <si>
    <t>Totale 2006</t>
  </si>
  <si>
    <t>Totale 2005</t>
  </si>
  <si>
    <t>Anno 2013</t>
  </si>
  <si>
    <t>Totale 2013</t>
  </si>
  <si>
    <t>Nota: in rosso ed in verde corsivo sono indicatoi rispettivamente i massimi ed i minimi per giorno della settimana tra le Ripartizioni Geografiche; in blu i totali generali di colonna.</t>
  </si>
  <si>
    <t>Prov.Autonoma di Bolzano</t>
  </si>
  <si>
    <t>Prov.Autonoma di Trento</t>
  </si>
  <si>
    <t>Anno 2014</t>
  </si>
  <si>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</si>
  <si>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RF.IS.App.1 - Incidenti, incidenti mortali, morti, feriti, indici di mortalità, lesività, gravità, indice specifico di mortalità ed indice specifico di incidentalità per giorno della settimana e Regione - Anni 2001-2014</t>
  </si>
  <si>
    <t>Anno 2015</t>
  </si>
  <si>
    <t>Inci-denti</t>
  </si>
  <si>
    <t>Inci-denti mor-tali</t>
  </si>
  <si>
    <t>Mor-ti</t>
  </si>
  <si>
    <t>Totale 2015</t>
  </si>
  <si>
    <t>Totale 2014</t>
  </si>
  <si>
    <t>Tab. RF.IS.App.1  - Incidenti, morti, feriti, indici di mortalità, lesività, gravità, mortalità specifica ed incidentalità specifica per giorno della settimana e Regione</t>
  </si>
  <si>
    <t>Anno 2016</t>
  </si>
  <si>
    <t>Tavola di contingenza Regioni con Trento e Bolzano * Giorno esatto della settimana</t>
  </si>
  <si>
    <t>Conteggio</t>
  </si>
  <si>
    <t xml:space="preserve"> </t>
  </si>
  <si>
    <t>Giorno esatto della settimana</t>
  </si>
  <si>
    <t>Totale</t>
  </si>
  <si>
    <t>Regioni con Trento e Bolzano</t>
  </si>
  <si>
    <t>Valle d'Aosta/Vallé d'Aoste</t>
  </si>
  <si>
    <t>Bolzano-Bozen</t>
  </si>
  <si>
    <t>Trento</t>
  </si>
  <si>
    <t xml:space="preserve">Sicilia </t>
  </si>
  <si>
    <t>Incidenti 2016</t>
  </si>
  <si>
    <t>Incidenti mortali 2016</t>
  </si>
  <si>
    <t>Morti 2016</t>
  </si>
  <si>
    <t>Feriti 2016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</si>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</sst>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56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6"/>
      <color theme="1"/>
      <name val="Times New Roman"/>
      <family val="1"/>
    </font>
    <font>
      <b/>
      <sz val="6"/>
      <color theme="1"/>
      <name val="Times New Roman"/>
      <family val="1"/>
    </font>
    <font>
      <sz val="7"/>
      <color theme="1"/>
      <name val="Times New Roman"/>
      <family val="1"/>
    </font>
    <font>
      <b/>
      <sz val="5"/>
      <color theme="1"/>
      <name val="Times New Roman"/>
      <family val="1"/>
    </font>
    <font>
      <b/>
      <sz val="7"/>
      <color theme="1"/>
      <name val="Times New Roman"/>
      <family val="1"/>
    </font>
    <font>
      <b/>
      <sz val="7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7"/>
      <color indexed="8"/>
      <name val="Times New Roman"/>
      <family val="1"/>
    </font>
    <font>
      <b/>
      <sz val="7"/>
      <color rgb="FFFF0000"/>
      <name val="Times New Roman"/>
      <family val="1"/>
    </font>
    <font>
      <b/>
      <i/>
      <sz val="7"/>
      <color rgb="FF00B050"/>
      <name val="Times New Roman"/>
      <family val="1"/>
    </font>
    <font>
      <b/>
      <sz val="7"/>
      <color rgb="FF0070C0"/>
      <name val="Times New Roman"/>
      <family val="1"/>
    </font>
    <font>
      <b/>
      <sz val="7"/>
      <name val="Times New Roman"/>
      <family val="1"/>
    </font>
    <font>
      <sz val="6"/>
      <color indexed="8"/>
      <name val="Times New Roman"/>
      <family val="1"/>
    </font>
    <font>
      <b/>
      <sz val="6"/>
      <color indexed="8"/>
      <name val="Times New Roman"/>
      <family val="1"/>
    </font>
    <font>
      <b/>
      <sz val="7"/>
      <color rgb="FF002060"/>
      <name val="Times New Roman"/>
      <family val="1"/>
    </font>
    <font>
      <b/>
      <sz val="7"/>
      <color rgb="FF00B05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6"/>
      <color theme="1"/>
      <name val="Times New Roman"/>
      <family val="1"/>
    </font>
    <font>
      <sz val="11"/>
      <name val="Calibri"/>
      <family val="2"/>
      <scheme val="minor"/>
    </font>
    <font>
      <b/>
      <u/>
      <sz val="7"/>
      <color rgb="FF00B050"/>
      <name val="Times New Roman"/>
      <family val="1"/>
    </font>
    <font>
      <b/>
      <sz val="6"/>
      <color rgb="FF0070C0"/>
      <name val="Times New Roman"/>
      <family val="1"/>
    </font>
    <font>
      <b/>
      <sz val="11"/>
      <color rgb="FF0070C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i/>
      <sz val="9"/>
      <color indexed="8"/>
      <name val="Times New Roman"/>
      <family val="1"/>
    </font>
    <font>
      <i/>
      <sz val="11"/>
      <color indexed="8"/>
      <name val="Calibri"/>
      <family val="2"/>
    </font>
    <font>
      <b/>
      <sz val="7"/>
      <color indexed="8"/>
      <name val="Calibri"/>
      <family val="2"/>
    </font>
    <font>
      <b/>
      <sz val="5"/>
      <color indexed="8"/>
      <name val="Times New Roman"/>
      <family val="1"/>
    </font>
    <font>
      <sz val="7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10"/>
      <name val="Arial"/>
      <family val="2"/>
    </font>
    <font>
      <i/>
      <sz val="7"/>
      <color indexed="8"/>
      <name val="Times New Roman"/>
      <family val="1"/>
    </font>
    <font>
      <i/>
      <sz val="6"/>
      <color indexed="8"/>
      <name val="Times New Roman"/>
      <family val="1"/>
    </font>
    <font>
      <i/>
      <sz val="7"/>
      <color theme="1"/>
      <name val="Times New Roman"/>
      <family val="1"/>
    </font>
    <font>
      <i/>
      <sz val="6"/>
      <color theme="1"/>
      <name val="Times New Roman"/>
      <family val="1"/>
    </font>
    <font>
      <i/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3" fillId="0" borderId="0"/>
    <xf numFmtId="0" fontId="16" fillId="0" borderId="0"/>
    <xf numFmtId="0" fontId="13" fillId="0" borderId="0"/>
    <xf numFmtId="0" fontId="44" fillId="0" borderId="0"/>
    <xf numFmtId="0" fontId="48" fillId="0" borderId="0"/>
  </cellStyleXfs>
  <cellXfs count="243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6" fillId="0" borderId="0" xfId="0" applyFont="1" applyBorder="1"/>
    <xf numFmtId="0" fontId="10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/>
    <xf numFmtId="3" fontId="4" fillId="0" borderId="0" xfId="0" applyNumberFormat="1" applyFont="1" applyBorder="1" applyAlignment="1">
      <alignment vertical="center"/>
    </xf>
    <xf numFmtId="4" fontId="14" fillId="0" borderId="2" xfId="1" applyNumberFormat="1" applyFont="1" applyFill="1" applyBorder="1" applyAlignment="1">
      <alignment horizontal="right" wrapText="1"/>
    </xf>
    <xf numFmtId="4" fontId="17" fillId="0" borderId="2" xfId="2" applyNumberFormat="1" applyFont="1" applyFill="1" applyBorder="1" applyAlignment="1">
      <alignment horizontal="right" wrapText="1"/>
    </xf>
    <xf numFmtId="3" fontId="15" fillId="0" borderId="0" xfId="1" applyNumberFormat="1" applyFont="1" applyFill="1" applyBorder="1" applyAlignment="1">
      <alignment horizontal="right" vertical="center" wrapText="1"/>
    </xf>
    <xf numFmtId="3" fontId="15" fillId="0" borderId="0" xfId="2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18" fillId="0" borderId="3" xfId="1" applyNumberFormat="1" applyFont="1" applyFill="1" applyBorder="1" applyAlignment="1">
      <alignment horizontal="right" vertical="center" wrapText="1"/>
    </xf>
    <xf numFmtId="3" fontId="6" fillId="0" borderId="0" xfId="0" applyNumberFormat="1" applyFont="1" applyBorder="1" applyAlignment="1">
      <alignment vertical="center"/>
    </xf>
    <xf numFmtId="3" fontId="18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20" fillId="0" borderId="3" xfId="2" applyNumberFormat="1" applyFont="1" applyFill="1" applyBorder="1" applyAlignment="1">
      <alignment horizontal="right" vertical="center" wrapText="1"/>
    </xf>
    <xf numFmtId="3" fontId="21" fillId="0" borderId="3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20" fillId="0" borderId="0" xfId="2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4" fontId="15" fillId="0" borderId="0" xfId="1" applyNumberFormat="1" applyFont="1" applyFill="1" applyBorder="1" applyAlignment="1">
      <alignment horizontal="right" vertical="center" wrapText="1"/>
    </xf>
    <xf numFmtId="4" fontId="15" fillId="0" borderId="0" xfId="2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vertical="top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vertical="center" wrapText="1"/>
    </xf>
    <xf numFmtId="4" fontId="18" fillId="0" borderId="3" xfId="1" applyNumberFormat="1" applyFont="1" applyFill="1" applyBorder="1" applyAlignment="1">
      <alignment horizontal="right" vertical="center" wrapText="1"/>
    </xf>
    <xf numFmtId="4" fontId="18" fillId="0" borderId="3" xfId="2" applyNumberFormat="1" applyFont="1" applyFill="1" applyBorder="1" applyAlignment="1">
      <alignment horizontal="right" vertical="center" wrapText="1"/>
    </xf>
    <xf numFmtId="4" fontId="18" fillId="0" borderId="0" xfId="1" applyNumberFormat="1" applyFont="1" applyFill="1" applyBorder="1" applyAlignment="1">
      <alignment horizontal="right" vertical="center" wrapText="1"/>
    </xf>
    <xf numFmtId="4" fontId="21" fillId="0" borderId="3" xfId="1" applyNumberFormat="1" applyFont="1" applyFill="1" applyBorder="1" applyAlignment="1">
      <alignment horizontal="right" vertical="center" wrapText="1"/>
    </xf>
    <xf numFmtId="3" fontId="22" fillId="0" borderId="3" xfId="2" applyNumberFormat="1" applyFont="1" applyFill="1" applyBorder="1" applyAlignment="1">
      <alignment horizontal="right" vertical="center" wrapText="1"/>
    </xf>
    <xf numFmtId="4" fontId="19" fillId="0" borderId="3" xfId="2" applyNumberFormat="1" applyFont="1" applyFill="1" applyBorder="1" applyAlignment="1">
      <alignment horizontal="right" vertical="center" wrapText="1"/>
    </xf>
    <xf numFmtId="4" fontId="20" fillId="0" borderId="3" xfId="2" applyNumberFormat="1" applyFont="1" applyFill="1" applyBorder="1" applyAlignment="1">
      <alignment horizontal="right" vertical="center" wrapText="1"/>
    </xf>
    <xf numFmtId="4" fontId="19" fillId="0" borderId="3" xfId="1" applyNumberFormat="1" applyFont="1" applyFill="1" applyBorder="1" applyAlignment="1">
      <alignment horizontal="right" vertical="center" wrapText="1"/>
    </xf>
    <xf numFmtId="4" fontId="20" fillId="0" borderId="3" xfId="1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vertical="center"/>
    </xf>
    <xf numFmtId="4" fontId="23" fillId="0" borderId="0" xfId="2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vertical="center"/>
    </xf>
    <xf numFmtId="4" fontId="24" fillId="0" borderId="3" xfId="2" applyNumberFormat="1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vertical="center"/>
    </xf>
    <xf numFmtId="3" fontId="25" fillId="0" borderId="3" xfId="2" applyNumberFormat="1" applyFont="1" applyFill="1" applyBorder="1" applyAlignment="1">
      <alignment horizontal="right" vertical="center" wrapText="1"/>
    </xf>
    <xf numFmtId="3" fontId="20" fillId="0" borderId="3" xfId="1" applyNumberFormat="1" applyFont="1" applyFill="1" applyBorder="1" applyAlignment="1">
      <alignment horizontal="right" vertical="center" wrapText="1"/>
    </xf>
    <xf numFmtId="4" fontId="25" fillId="0" borderId="3" xfId="1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9" fillId="0" borderId="0" xfId="0" applyFont="1" applyAlignment="1"/>
    <xf numFmtId="3" fontId="22" fillId="0" borderId="0" xfId="2" applyNumberFormat="1" applyFont="1" applyFill="1" applyBorder="1" applyAlignment="1">
      <alignment horizontal="right" vertical="center" wrapText="1"/>
    </xf>
    <xf numFmtId="3" fontId="26" fillId="0" borderId="3" xfId="2" applyNumberFormat="1" applyFont="1" applyFill="1" applyBorder="1" applyAlignment="1">
      <alignment horizontal="right" vertical="center" wrapText="1"/>
    </xf>
    <xf numFmtId="4" fontId="26" fillId="0" borderId="3" xfId="2" applyNumberFormat="1" applyFont="1" applyFill="1" applyBorder="1" applyAlignment="1">
      <alignment horizontal="right" vertical="center" wrapText="1"/>
    </xf>
    <xf numFmtId="4" fontId="22" fillId="0" borderId="3" xfId="1" applyNumberFormat="1" applyFont="1" applyFill="1" applyBorder="1" applyAlignment="1">
      <alignment horizontal="right" vertical="center" wrapText="1"/>
    </xf>
    <xf numFmtId="3" fontId="19" fillId="0" borderId="3" xfId="0" applyNumberFormat="1" applyFont="1" applyBorder="1" applyAlignment="1">
      <alignment vertical="center"/>
    </xf>
    <xf numFmtId="0" fontId="27" fillId="0" borderId="0" xfId="0" applyFont="1"/>
    <xf numFmtId="0" fontId="3" fillId="0" borderId="5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vertical="center"/>
    </xf>
    <xf numFmtId="0" fontId="8" fillId="0" borderId="0" xfId="0" applyFont="1" applyAlignment="1"/>
    <xf numFmtId="0" fontId="9" fillId="0" borderId="0" xfId="0" applyFont="1" applyAlignment="1"/>
    <xf numFmtId="0" fontId="2" fillId="0" borderId="4" xfId="0" applyFont="1" applyBorder="1"/>
    <xf numFmtId="0" fontId="6" fillId="0" borderId="4" xfId="0" applyFont="1" applyBorder="1"/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3" fontId="18" fillId="0" borderId="5" xfId="1" applyNumberFormat="1" applyFont="1" applyFill="1" applyBorder="1" applyAlignment="1">
      <alignment horizontal="right" vertical="center" wrapText="1"/>
    </xf>
    <xf numFmtId="3" fontId="18" fillId="0" borderId="5" xfId="2" applyNumberFormat="1" applyFont="1" applyFill="1" applyBorder="1" applyAlignment="1">
      <alignment horizontal="right" vertical="center" wrapText="1"/>
    </xf>
    <xf numFmtId="3" fontId="20" fillId="0" borderId="5" xfId="2" applyNumberFormat="1" applyFont="1" applyFill="1" applyBorder="1" applyAlignment="1">
      <alignment horizontal="right" vertical="center" wrapText="1"/>
    </xf>
    <xf numFmtId="3" fontId="19" fillId="0" borderId="5" xfId="2" applyNumberFormat="1" applyFont="1" applyFill="1" applyBorder="1" applyAlignment="1">
      <alignment horizontal="right" vertical="center" wrapText="1"/>
    </xf>
    <xf numFmtId="3" fontId="22" fillId="0" borderId="5" xfId="2" applyNumberFormat="1" applyFont="1" applyFill="1" applyBorder="1" applyAlignment="1">
      <alignment horizontal="right" vertical="center" wrapText="1"/>
    </xf>
    <xf numFmtId="3" fontId="21" fillId="0" borderId="5" xfId="2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4" xfId="0" applyFont="1" applyBorder="1" applyAlignment="1">
      <alignment vertical="top"/>
    </xf>
    <xf numFmtId="0" fontId="28" fillId="0" borderId="3" xfId="0" applyFont="1" applyBorder="1" applyAlignment="1">
      <alignment vertical="center"/>
    </xf>
    <xf numFmtId="0" fontId="0" fillId="0" borderId="0" xfId="0" applyFont="1"/>
    <xf numFmtId="0" fontId="27" fillId="0" borderId="0" xfId="0" applyFont="1" applyBorder="1"/>
    <xf numFmtId="0" fontId="29" fillId="0" borderId="0" xfId="0" applyFont="1"/>
    <xf numFmtId="3" fontId="26" fillId="0" borderId="0" xfId="2" applyNumberFormat="1" applyFont="1" applyFill="1" applyBorder="1" applyAlignment="1">
      <alignment horizontal="right" vertical="center" wrapText="1"/>
    </xf>
    <xf numFmtId="4" fontId="30" fillId="0" borderId="3" xfId="1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9" fillId="0" borderId="0" xfId="0" applyFont="1" applyAlignment="1"/>
    <xf numFmtId="0" fontId="2" fillId="0" borderId="0" xfId="0" applyFont="1"/>
    <xf numFmtId="0" fontId="6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3" fontId="21" fillId="0" borderId="5" xfId="1" applyNumberFormat="1" applyFont="1" applyFill="1" applyBorder="1" applyAlignment="1">
      <alignment horizontal="right" vertical="center" wrapText="1"/>
    </xf>
    <xf numFmtId="3" fontId="21" fillId="0" borderId="5" xfId="0" applyNumberFormat="1" applyFont="1" applyBorder="1" applyAlignment="1">
      <alignment vertical="center"/>
    </xf>
    <xf numFmtId="0" fontId="21" fillId="0" borderId="3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 wrapText="1"/>
    </xf>
    <xf numFmtId="4" fontId="21" fillId="0" borderId="5" xfId="1" applyNumberFormat="1" applyFont="1" applyFill="1" applyBorder="1" applyAlignment="1">
      <alignment horizontal="right" vertical="center" wrapText="1"/>
    </xf>
    <xf numFmtId="4" fontId="21" fillId="0" borderId="5" xfId="0" applyNumberFormat="1" applyFont="1" applyBorder="1" applyAlignment="1">
      <alignment vertical="center"/>
    </xf>
    <xf numFmtId="0" fontId="32" fillId="0" borderId="0" xfId="0" applyFont="1"/>
    <xf numFmtId="4" fontId="21" fillId="0" borderId="5" xfId="2" applyNumberFormat="1" applyFont="1" applyFill="1" applyBorder="1" applyAlignment="1">
      <alignment horizontal="right" vertical="center" wrapText="1"/>
    </xf>
    <xf numFmtId="4" fontId="19" fillId="0" borderId="5" xfId="1" applyNumberFormat="1" applyFont="1" applyFill="1" applyBorder="1" applyAlignment="1">
      <alignment horizontal="right" vertical="center" wrapText="1"/>
    </xf>
    <xf numFmtId="0" fontId="35" fillId="0" borderId="0" xfId="0" applyFont="1" applyAlignment="1">
      <alignment vertical="center"/>
    </xf>
    <xf numFmtId="3" fontId="15" fillId="0" borderId="4" xfId="1" applyNumberFormat="1" applyFont="1" applyFill="1" applyBorder="1" applyAlignment="1">
      <alignment horizontal="right" vertical="center" wrapText="1"/>
    </xf>
    <xf numFmtId="3" fontId="15" fillId="0" borderId="5" xfId="1" applyNumberFormat="1" applyFont="1" applyFill="1" applyBorder="1" applyAlignment="1">
      <alignment horizontal="right" vertical="center" wrapText="1"/>
    </xf>
    <xf numFmtId="4" fontId="4" fillId="0" borderId="5" xfId="0" applyNumberFormat="1" applyFont="1" applyBorder="1" applyAlignment="1">
      <alignment vertical="center"/>
    </xf>
    <xf numFmtId="3" fontId="18" fillId="0" borderId="0" xfId="1" applyNumberFormat="1" applyFont="1" applyFill="1" applyBorder="1" applyAlignment="1">
      <alignment horizontal="right" vertical="center" wrapText="1"/>
    </xf>
    <xf numFmtId="3" fontId="19" fillId="0" borderId="3" xfId="1" applyNumberFormat="1" applyFont="1" applyFill="1" applyBorder="1" applyAlignment="1">
      <alignment horizontal="right" vertical="center" wrapText="1"/>
    </xf>
    <xf numFmtId="4" fontId="18" fillId="0" borderId="5" xfId="1" applyNumberFormat="1" applyFont="1" applyFill="1" applyBorder="1" applyAlignment="1">
      <alignment horizontal="right" vertical="center" wrapText="1"/>
    </xf>
    <xf numFmtId="4" fontId="20" fillId="0" borderId="5" xfId="1" applyNumberFormat="1" applyFont="1" applyFill="1" applyBorder="1" applyAlignment="1">
      <alignment horizontal="right" vertical="center" wrapText="1"/>
    </xf>
    <xf numFmtId="3" fontId="20" fillId="0" borderId="5" xfId="1" applyNumberFormat="1" applyFont="1" applyFill="1" applyBorder="1" applyAlignment="1">
      <alignment horizontal="right" vertical="center" wrapText="1"/>
    </xf>
    <xf numFmtId="3" fontId="21" fillId="0" borderId="3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37" fillId="0" borderId="0" xfId="0" applyFont="1" applyAlignment="1">
      <alignment vertical="center"/>
    </xf>
    <xf numFmtId="0" fontId="38" fillId="0" borderId="0" xfId="0" applyFont="1"/>
    <xf numFmtId="0" fontId="40" fillId="0" borderId="3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23" fillId="0" borderId="0" xfId="0" applyFont="1"/>
    <xf numFmtId="0" fontId="41" fillId="0" borderId="5" xfId="0" applyFont="1" applyBorder="1" applyAlignment="1">
      <alignment horizontal="center" vertical="center"/>
    </xf>
    <xf numFmtId="0" fontId="18" fillId="0" borderId="0" xfId="0" applyFont="1" applyBorder="1"/>
    <xf numFmtId="0" fontId="42" fillId="0" borderId="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8" fillId="0" borderId="3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3" fontId="18" fillId="0" borderId="6" xfId="1" applyNumberFormat="1" applyFont="1" applyFill="1" applyBorder="1" applyAlignment="1">
      <alignment horizontal="right" vertical="center" wrapText="1"/>
    </xf>
    <xf numFmtId="0" fontId="24" fillId="0" borderId="5" xfId="0" applyFont="1" applyBorder="1" applyAlignment="1">
      <alignment horizontal="center" vertical="center" wrapText="1"/>
    </xf>
    <xf numFmtId="4" fontId="22" fillId="0" borderId="0" xfId="0" applyNumberFormat="1" applyFont="1" applyBorder="1" applyAlignment="1">
      <alignment vertical="center"/>
    </xf>
    <xf numFmtId="4" fontId="43" fillId="0" borderId="0" xfId="1" applyNumberFormat="1" applyFont="1" applyFill="1" applyBorder="1" applyAlignment="1">
      <alignment horizontal="right" vertical="center" wrapText="1"/>
    </xf>
    <xf numFmtId="4" fontId="43" fillId="0" borderId="0" xfId="0" applyNumberFormat="1" applyFont="1" applyBorder="1" applyAlignment="1">
      <alignment vertical="center"/>
    </xf>
    <xf numFmtId="3" fontId="20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0" fontId="40" fillId="0" borderId="3" xfId="0" applyFont="1" applyBorder="1" applyAlignment="1">
      <alignment vertical="center"/>
    </xf>
    <xf numFmtId="0" fontId="41" fillId="0" borderId="5" xfId="0" applyFont="1" applyBorder="1" applyAlignment="1">
      <alignment horizontal="center" vertical="center"/>
    </xf>
    <xf numFmtId="0" fontId="44" fillId="0" borderId="0" xfId="4"/>
    <xf numFmtId="0" fontId="46" fillId="0" borderId="15" xfId="4" applyFont="1" applyBorder="1" applyAlignment="1">
      <alignment horizontal="center" wrapText="1"/>
    </xf>
    <xf numFmtId="0" fontId="46" fillId="0" borderId="16" xfId="4" applyFont="1" applyBorder="1" applyAlignment="1">
      <alignment horizontal="center" wrapText="1"/>
    </xf>
    <xf numFmtId="0" fontId="46" fillId="0" borderId="8" xfId="4" applyFont="1" applyBorder="1" applyAlignment="1">
      <alignment horizontal="left" vertical="top" wrapText="1"/>
    </xf>
    <xf numFmtId="164" fontId="46" fillId="0" borderId="19" xfId="4" applyNumberFormat="1" applyFont="1" applyBorder="1" applyAlignment="1">
      <alignment horizontal="right" vertical="top"/>
    </xf>
    <xf numFmtId="164" fontId="46" fillId="0" borderId="20" xfId="4" applyNumberFormat="1" applyFont="1" applyBorder="1" applyAlignment="1">
      <alignment horizontal="right" vertical="top"/>
    </xf>
    <xf numFmtId="0" fontId="46" fillId="0" borderId="23" xfId="4" applyFont="1" applyBorder="1" applyAlignment="1">
      <alignment horizontal="left" vertical="top" wrapText="1"/>
    </xf>
    <xf numFmtId="164" fontId="46" fillId="0" borderId="24" xfId="4" applyNumberFormat="1" applyFont="1" applyBorder="1" applyAlignment="1">
      <alignment horizontal="right" vertical="top"/>
    </xf>
    <xf numFmtId="164" fontId="46" fillId="0" borderId="25" xfId="4" applyNumberFormat="1" applyFont="1" applyBorder="1" applyAlignment="1">
      <alignment horizontal="right" vertical="top"/>
    </xf>
    <xf numFmtId="164" fontId="47" fillId="0" borderId="28" xfId="4" applyNumberFormat="1" applyFont="1" applyBorder="1" applyAlignment="1">
      <alignment horizontal="right" vertical="top"/>
    </xf>
    <xf numFmtId="164" fontId="47" fillId="0" borderId="29" xfId="4" applyNumberFormat="1" applyFont="1" applyBorder="1" applyAlignment="1">
      <alignment horizontal="right" vertical="top"/>
    </xf>
    <xf numFmtId="164" fontId="47" fillId="0" borderId="17" xfId="4" applyNumberFormat="1" applyFont="1" applyBorder="1" applyAlignment="1">
      <alignment horizontal="right" vertical="top"/>
    </xf>
    <xf numFmtId="0" fontId="48" fillId="0" borderId="0" xfId="5"/>
    <xf numFmtId="0" fontId="49" fillId="0" borderId="15" xfId="5" applyFont="1" applyBorder="1" applyAlignment="1">
      <alignment horizontal="center" wrapText="1"/>
    </xf>
    <xf numFmtId="0" fontId="49" fillId="0" borderId="16" xfId="5" applyFont="1" applyBorder="1" applyAlignment="1">
      <alignment horizontal="center" wrapText="1"/>
    </xf>
    <xf numFmtId="0" fontId="49" fillId="0" borderId="8" xfId="5" applyFont="1" applyBorder="1" applyAlignment="1">
      <alignment horizontal="left" vertical="top" wrapText="1"/>
    </xf>
    <xf numFmtId="164" fontId="49" fillId="0" borderId="19" xfId="5" applyNumberFormat="1" applyFont="1" applyBorder="1" applyAlignment="1">
      <alignment horizontal="right" vertical="top"/>
    </xf>
    <xf numFmtId="164" fontId="49" fillId="0" borderId="20" xfId="5" applyNumberFormat="1" applyFont="1" applyBorder="1" applyAlignment="1">
      <alignment horizontal="right" vertical="top"/>
    </xf>
    <xf numFmtId="0" fontId="49" fillId="0" borderId="23" xfId="5" applyFont="1" applyBorder="1" applyAlignment="1">
      <alignment horizontal="left" vertical="top" wrapText="1"/>
    </xf>
    <xf numFmtId="164" fontId="49" fillId="0" borderId="24" xfId="5" applyNumberFormat="1" applyFont="1" applyBorder="1" applyAlignment="1">
      <alignment horizontal="right" vertical="top"/>
    </xf>
    <xf numFmtId="164" fontId="49" fillId="0" borderId="25" xfId="5" applyNumberFormat="1" applyFont="1" applyBorder="1" applyAlignment="1">
      <alignment horizontal="right" vertical="top"/>
    </xf>
    <xf numFmtId="164" fontId="47" fillId="0" borderId="28" xfId="5" applyNumberFormat="1" applyFont="1" applyBorder="1" applyAlignment="1">
      <alignment horizontal="right" vertical="top"/>
    </xf>
    <xf numFmtId="164" fontId="47" fillId="0" borderId="29" xfId="5" applyNumberFormat="1" applyFont="1" applyBorder="1" applyAlignment="1">
      <alignment horizontal="right" vertical="top"/>
    </xf>
    <xf numFmtId="164" fontId="47" fillId="0" borderId="17" xfId="5" applyNumberFormat="1" applyFont="1" applyBorder="1" applyAlignment="1">
      <alignment horizontal="right" vertical="top"/>
    </xf>
    <xf numFmtId="164" fontId="47" fillId="0" borderId="21" xfId="4" applyNumberFormat="1" applyFont="1" applyBorder="1" applyAlignment="1">
      <alignment horizontal="right" vertical="top"/>
    </xf>
    <xf numFmtId="164" fontId="47" fillId="0" borderId="26" xfId="4" applyNumberFormat="1" applyFont="1" applyBorder="1" applyAlignment="1">
      <alignment horizontal="right" vertical="top"/>
    </xf>
    <xf numFmtId="164" fontId="47" fillId="0" borderId="21" xfId="5" applyNumberFormat="1" applyFont="1" applyBorder="1" applyAlignment="1">
      <alignment horizontal="right" vertical="top"/>
    </xf>
    <xf numFmtId="164" fontId="47" fillId="0" borderId="26" xfId="5" applyNumberFormat="1" applyFont="1" applyBorder="1" applyAlignment="1">
      <alignment horizontal="right" vertical="top"/>
    </xf>
    <xf numFmtId="3" fontId="18" fillId="0" borderId="30" xfId="1" applyNumberFormat="1" applyFont="1" applyFill="1" applyBorder="1" applyAlignment="1">
      <alignment horizontal="right" vertical="center" wrapText="1"/>
    </xf>
    <xf numFmtId="3" fontId="19" fillId="0" borderId="5" xfId="1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3" fontId="51" fillId="0" borderId="0" xfId="1" applyNumberFormat="1" applyFont="1" applyFill="1" applyBorder="1" applyAlignment="1">
      <alignment horizontal="right" vertical="center" wrapText="1"/>
    </xf>
    <xf numFmtId="3" fontId="53" fillId="0" borderId="0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4" fontId="55" fillId="0" borderId="0" xfId="1" applyNumberFormat="1" applyFont="1" applyFill="1" applyBorder="1" applyAlignment="1">
      <alignment horizontal="right" vertical="center" wrapText="1"/>
    </xf>
    <xf numFmtId="4" fontId="55" fillId="0" borderId="0" xfId="0" applyNumberFormat="1" applyFont="1" applyBorder="1" applyAlignment="1">
      <alignment vertical="center"/>
    </xf>
    <xf numFmtId="4" fontId="51" fillId="0" borderId="0" xfId="1" applyNumberFormat="1" applyFont="1" applyFill="1" applyBorder="1" applyAlignment="1">
      <alignment horizontal="right" vertical="center" wrapText="1"/>
    </xf>
    <xf numFmtId="4" fontId="53" fillId="0" borderId="0" xfId="0" applyNumberFormat="1" applyFont="1" applyBorder="1" applyAlignment="1">
      <alignment vertical="center"/>
    </xf>
    <xf numFmtId="4" fontId="19" fillId="0" borderId="30" xfId="1" applyNumberFormat="1" applyFont="1" applyFill="1" applyBorder="1" applyAlignment="1">
      <alignment horizontal="right" vertical="center" wrapText="1"/>
    </xf>
    <xf numFmtId="4" fontId="20" fillId="0" borderId="30" xfId="1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33" fillId="0" borderId="0" xfId="0" applyFont="1" applyAlignment="1"/>
    <xf numFmtId="0" fontId="34" fillId="0" borderId="0" xfId="0" applyFont="1" applyAlignment="1"/>
    <xf numFmtId="0" fontId="8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6" fillId="0" borderId="5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39" fillId="0" borderId="3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45" fillId="0" borderId="0" xfId="5" applyFont="1" applyBorder="1" applyAlignment="1">
      <alignment horizontal="center" vertical="center" wrapText="1"/>
    </xf>
    <xf numFmtId="0" fontId="48" fillId="0" borderId="0" xfId="5" applyFont="1" applyBorder="1" applyAlignment="1">
      <alignment horizontal="center" vertical="center"/>
    </xf>
    <xf numFmtId="0" fontId="46" fillId="0" borderId="27" xfId="4" applyFont="1" applyBorder="1" applyAlignment="1">
      <alignment horizontal="left" vertical="top" wrapText="1"/>
    </xf>
    <xf numFmtId="0" fontId="44" fillId="0" borderId="14" xfId="4" applyFont="1" applyBorder="1" applyAlignment="1">
      <alignment horizontal="center" vertical="center"/>
    </xf>
    <xf numFmtId="0" fontId="49" fillId="0" borderId="0" xfId="5" applyFont="1" applyBorder="1" applyAlignment="1">
      <alignment horizontal="left"/>
    </xf>
    <xf numFmtId="0" fontId="45" fillId="0" borderId="0" xfId="4" applyFont="1" applyBorder="1" applyAlignment="1">
      <alignment horizontal="center" vertical="center" wrapText="1"/>
    </xf>
    <xf numFmtId="0" fontId="44" fillId="0" borderId="0" xfId="4" applyFont="1" applyBorder="1" applyAlignment="1">
      <alignment horizontal="center" vertical="center"/>
    </xf>
    <xf numFmtId="0" fontId="46" fillId="0" borderId="0" xfId="4" applyFont="1" applyBorder="1" applyAlignment="1">
      <alignment horizontal="left"/>
    </xf>
    <xf numFmtId="0" fontId="44" fillId="0" borderId="7" xfId="4" applyBorder="1" applyAlignment="1">
      <alignment horizontal="center" vertical="center" wrapText="1"/>
    </xf>
    <xf numFmtId="0" fontId="44" fillId="0" borderId="8" xfId="4" applyFont="1" applyBorder="1" applyAlignment="1">
      <alignment horizontal="center" vertical="center"/>
    </xf>
    <xf numFmtId="0" fontId="44" fillId="0" borderId="13" xfId="4" applyFont="1" applyBorder="1" applyAlignment="1">
      <alignment horizontal="center" vertical="center"/>
    </xf>
    <xf numFmtId="0" fontId="46" fillId="0" borderId="9" xfId="4" applyFont="1" applyBorder="1" applyAlignment="1">
      <alignment horizontal="center" wrapText="1"/>
    </xf>
    <xf numFmtId="0" fontId="44" fillId="0" borderId="10" xfId="4" applyFont="1" applyBorder="1" applyAlignment="1">
      <alignment horizontal="center" vertical="center"/>
    </xf>
    <xf numFmtId="0" fontId="44" fillId="0" borderId="11" xfId="4" applyFont="1" applyBorder="1" applyAlignment="1">
      <alignment horizontal="center" vertical="center"/>
    </xf>
    <xf numFmtId="0" fontId="46" fillId="0" borderId="12" xfId="4" applyFont="1" applyBorder="1" applyAlignment="1">
      <alignment horizontal="center" wrapText="1"/>
    </xf>
    <xf numFmtId="0" fontId="44" fillId="0" borderId="17" xfId="4" applyFont="1" applyBorder="1" applyAlignment="1">
      <alignment horizontal="center" vertical="center"/>
    </xf>
    <xf numFmtId="0" fontId="46" fillId="0" borderId="18" xfId="4" applyFont="1" applyBorder="1" applyAlignment="1">
      <alignment horizontal="left" vertical="top" wrapText="1"/>
    </xf>
    <xf numFmtId="0" fontId="44" fillId="0" borderId="22" xfId="4" applyFont="1" applyBorder="1" applyAlignment="1">
      <alignment horizontal="center" vertical="center"/>
    </xf>
    <xf numFmtId="0" fontId="48" fillId="0" borderId="7" xfId="5" applyBorder="1" applyAlignment="1">
      <alignment horizontal="center" vertical="center" wrapText="1"/>
    </xf>
    <xf numFmtId="0" fontId="48" fillId="0" borderId="8" xfId="5" applyFont="1" applyBorder="1" applyAlignment="1">
      <alignment horizontal="center" vertical="center"/>
    </xf>
    <xf numFmtId="0" fontId="48" fillId="0" borderId="13" xfId="5" applyFont="1" applyBorder="1" applyAlignment="1">
      <alignment horizontal="center" vertical="center"/>
    </xf>
    <xf numFmtId="0" fontId="48" fillId="0" borderId="14" xfId="5" applyFont="1" applyBorder="1" applyAlignment="1">
      <alignment horizontal="center" vertical="center"/>
    </xf>
    <xf numFmtId="0" fontId="49" fillId="0" borderId="9" xfId="5" applyFont="1" applyBorder="1" applyAlignment="1">
      <alignment horizontal="center" wrapText="1"/>
    </xf>
    <xf numFmtId="0" fontId="48" fillId="0" borderId="10" xfId="5" applyFont="1" applyBorder="1" applyAlignment="1">
      <alignment horizontal="center" vertical="center"/>
    </xf>
    <xf numFmtId="0" fontId="48" fillId="0" borderId="11" xfId="5" applyFont="1" applyBorder="1" applyAlignment="1">
      <alignment horizontal="center" vertical="center"/>
    </xf>
    <xf numFmtId="0" fontId="49" fillId="0" borderId="12" xfId="5" applyFont="1" applyBorder="1" applyAlignment="1">
      <alignment horizontal="center" wrapText="1"/>
    </xf>
    <xf numFmtId="0" fontId="48" fillId="0" borderId="17" xfId="5" applyFont="1" applyBorder="1" applyAlignment="1">
      <alignment horizontal="center" vertical="center"/>
    </xf>
    <xf numFmtId="0" fontId="49" fillId="0" borderId="18" xfId="5" applyFont="1" applyBorder="1" applyAlignment="1">
      <alignment horizontal="left" vertical="top" wrapText="1"/>
    </xf>
    <xf numFmtId="0" fontId="48" fillId="0" borderId="22" xfId="5" applyFont="1" applyBorder="1" applyAlignment="1">
      <alignment horizontal="center" vertical="center"/>
    </xf>
    <xf numFmtId="0" fontId="47" fillId="0" borderId="27" xfId="5" applyFont="1" applyBorder="1" applyAlignment="1">
      <alignment horizontal="left" vertical="top" wrapText="1"/>
    </xf>
    <xf numFmtId="0" fontId="50" fillId="0" borderId="14" xfId="5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</cellXfs>
  <cellStyles count="6">
    <cellStyle name="Normale" xfId="0" builtinId="0"/>
    <cellStyle name="Normale_Da spss" xfId="4"/>
    <cellStyle name="Normale_Da spss_1" xfId="5"/>
    <cellStyle name="Normale_Foglio1" xfId="1"/>
    <cellStyle name="Normale_Foglio1_1" xfId="2"/>
    <cellStyle name="Normale_Foglio1_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2" width="2.6640625" customWidth="1"/>
    <col min="3" max="16" width="6.6640625" customWidth="1"/>
    <col min="17" max="17" width="6.6640625" style="7" customWidth="1"/>
    <col min="18" max="21" width="6.6640625" customWidth="1"/>
    <col min="22" max="22" width="6.6640625" style="7" customWidth="1"/>
    <col min="23" max="26" width="6.6640625" customWidth="1"/>
    <col min="27" max="27" width="6.6640625" style="7" customWidth="1"/>
    <col min="28" max="31" width="6.6640625" customWidth="1"/>
    <col min="32" max="32" width="2.5546875" style="7" customWidth="1"/>
    <col min="33" max="36" width="6.6640625" customWidth="1"/>
    <col min="37" max="37" width="6.6640625" style="7" customWidth="1"/>
    <col min="38" max="49" width="6.6640625" customWidth="1"/>
  </cols>
  <sheetData>
    <row r="1" spans="1:41" s="11" customFormat="1" ht="15" customHeight="1" x14ac:dyDescent="0.3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1" s="11" customFormat="1" ht="15" customHeight="1" x14ac:dyDescent="0.2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</row>
    <row r="3" spans="1:41" s="9" customFormat="1" ht="14.25" customHeight="1" x14ac:dyDescent="0.25">
      <c r="A3" s="193" t="s">
        <v>47</v>
      </c>
      <c r="B3" s="194"/>
      <c r="C3" s="194"/>
      <c r="D3" s="194"/>
      <c r="E3" s="194"/>
      <c r="F3" s="19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s="9" customFormat="1" ht="15" customHeight="1" x14ac:dyDescent="0.25">
      <c r="A4" s="187" t="s">
        <v>36</v>
      </c>
      <c r="B4" s="188"/>
      <c r="C4" s="188"/>
      <c r="D4" s="188"/>
      <c r="E4" s="188"/>
      <c r="F4" s="18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ht="27" customHeight="1" x14ac:dyDescent="0.3">
      <c r="A5" s="189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1" ht="27" customHeight="1" x14ac:dyDescent="0.3">
      <c r="A6" s="190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20.25" customHeight="1" x14ac:dyDescent="0.3">
      <c r="A7" s="2" t="s">
        <v>0</v>
      </c>
      <c r="B7" s="3"/>
      <c r="C7" s="15">
        <v>2399</v>
      </c>
      <c r="D7" s="15">
        <v>55</v>
      </c>
      <c r="E7" s="15">
        <v>61</v>
      </c>
      <c r="F7" s="15">
        <v>3414</v>
      </c>
      <c r="G7" s="12"/>
      <c r="H7" s="16">
        <v>2356</v>
      </c>
      <c r="I7" s="16">
        <v>63</v>
      </c>
      <c r="J7" s="16">
        <v>78</v>
      </c>
      <c r="K7" s="16">
        <v>3238</v>
      </c>
      <c r="L7" s="12"/>
      <c r="M7" s="16">
        <v>2334</v>
      </c>
      <c r="N7" s="16">
        <v>57</v>
      </c>
      <c r="O7" s="16">
        <v>61</v>
      </c>
      <c r="P7" s="16">
        <v>3264</v>
      </c>
      <c r="Q7" s="12"/>
      <c r="R7" s="16">
        <v>2414</v>
      </c>
      <c r="S7" s="16">
        <v>62</v>
      </c>
      <c r="T7" s="16">
        <v>66</v>
      </c>
      <c r="U7" s="16">
        <v>3384</v>
      </c>
      <c r="V7" s="12"/>
      <c r="W7" s="16">
        <v>2416</v>
      </c>
      <c r="X7" s="16">
        <v>62</v>
      </c>
      <c r="Y7" s="16">
        <v>69</v>
      </c>
      <c r="Z7" s="16">
        <v>3432</v>
      </c>
      <c r="AA7" s="12"/>
      <c r="AB7" s="16">
        <v>2666</v>
      </c>
      <c r="AC7" s="16">
        <v>115</v>
      </c>
      <c r="AD7" s="16">
        <v>121</v>
      </c>
      <c r="AE7" s="16">
        <v>4139</v>
      </c>
      <c r="AF7" s="12"/>
      <c r="AG7" s="16">
        <v>2368</v>
      </c>
      <c r="AH7" s="16">
        <v>95</v>
      </c>
      <c r="AI7" s="16">
        <v>107</v>
      </c>
      <c r="AJ7" s="16">
        <v>4201</v>
      </c>
      <c r="AK7" s="12"/>
      <c r="AL7" s="22">
        <v>16953</v>
      </c>
      <c r="AM7" s="22">
        <v>509</v>
      </c>
      <c r="AN7" s="22">
        <v>563</v>
      </c>
      <c r="AO7" s="22">
        <v>25072</v>
      </c>
    </row>
    <row r="8" spans="1:41" ht="15" x14ac:dyDescent="0.25">
      <c r="A8" s="2" t="s">
        <v>1</v>
      </c>
      <c r="B8" s="3"/>
      <c r="C8" s="15">
        <v>57</v>
      </c>
      <c r="D8" s="15">
        <v>2</v>
      </c>
      <c r="E8" s="15">
        <v>2</v>
      </c>
      <c r="F8" s="15">
        <v>75</v>
      </c>
      <c r="G8" s="12"/>
      <c r="H8" s="16">
        <v>72</v>
      </c>
      <c r="I8" s="16">
        <v>4</v>
      </c>
      <c r="J8" s="16">
        <v>4</v>
      </c>
      <c r="K8" s="16">
        <v>96</v>
      </c>
      <c r="L8" s="12"/>
      <c r="M8" s="16">
        <v>71</v>
      </c>
      <c r="N8" s="16">
        <v>2</v>
      </c>
      <c r="O8" s="16">
        <v>2</v>
      </c>
      <c r="P8" s="16">
        <v>96</v>
      </c>
      <c r="Q8" s="12"/>
      <c r="R8" s="16">
        <v>59</v>
      </c>
      <c r="S8" s="16">
        <v>1</v>
      </c>
      <c r="T8" s="16">
        <v>1</v>
      </c>
      <c r="U8" s="16">
        <v>79</v>
      </c>
      <c r="V8" s="12"/>
      <c r="W8" s="16">
        <v>64</v>
      </c>
      <c r="X8" s="16">
        <v>3</v>
      </c>
      <c r="Y8" s="16">
        <v>4</v>
      </c>
      <c r="Z8" s="16">
        <v>84</v>
      </c>
      <c r="AA8" s="12"/>
      <c r="AB8" s="16">
        <v>61</v>
      </c>
      <c r="AC8" s="16">
        <v>2</v>
      </c>
      <c r="AD8" s="16">
        <v>2</v>
      </c>
      <c r="AE8" s="16">
        <v>98</v>
      </c>
      <c r="AF8" s="12"/>
      <c r="AG8" s="16">
        <v>63</v>
      </c>
      <c r="AH8" s="16">
        <v>1</v>
      </c>
      <c r="AI8" s="16">
        <v>1</v>
      </c>
      <c r="AJ8" s="16">
        <v>90</v>
      </c>
      <c r="AK8" s="12"/>
      <c r="AL8" s="22">
        <v>447</v>
      </c>
      <c r="AM8" s="22">
        <v>15</v>
      </c>
      <c r="AN8" s="22">
        <v>16</v>
      </c>
      <c r="AO8" s="22">
        <v>618</v>
      </c>
    </row>
    <row r="9" spans="1:41" ht="15" x14ac:dyDescent="0.25">
      <c r="A9" s="2" t="s">
        <v>2</v>
      </c>
      <c r="B9" s="3"/>
      <c r="C9" s="15">
        <v>7662</v>
      </c>
      <c r="D9" s="15">
        <v>121</v>
      </c>
      <c r="E9" s="15">
        <v>125</v>
      </c>
      <c r="F9" s="15">
        <v>10253</v>
      </c>
      <c r="G9" s="12"/>
      <c r="H9" s="16">
        <v>7794</v>
      </c>
      <c r="I9" s="16">
        <v>129</v>
      </c>
      <c r="J9" s="16">
        <v>136</v>
      </c>
      <c r="K9" s="16">
        <v>10263</v>
      </c>
      <c r="L9" s="12"/>
      <c r="M9" s="16">
        <v>7691</v>
      </c>
      <c r="N9" s="16">
        <v>103</v>
      </c>
      <c r="O9" s="16">
        <v>109</v>
      </c>
      <c r="P9" s="16">
        <v>10069</v>
      </c>
      <c r="Q9" s="12"/>
      <c r="R9" s="16">
        <v>7818</v>
      </c>
      <c r="S9" s="16">
        <v>125</v>
      </c>
      <c r="T9" s="16">
        <v>138</v>
      </c>
      <c r="U9" s="16">
        <v>10420</v>
      </c>
      <c r="V9" s="12"/>
      <c r="W9" s="16">
        <v>8540</v>
      </c>
      <c r="X9" s="16">
        <v>157</v>
      </c>
      <c r="Y9" s="16">
        <v>171</v>
      </c>
      <c r="Z9" s="16">
        <v>11433</v>
      </c>
      <c r="AA9" s="12"/>
      <c r="AB9" s="16">
        <v>8105</v>
      </c>
      <c r="AC9" s="16">
        <v>163</v>
      </c>
      <c r="AD9" s="16">
        <v>188</v>
      </c>
      <c r="AE9" s="16">
        <v>12435</v>
      </c>
      <c r="AF9" s="12"/>
      <c r="AG9" s="16">
        <v>6461</v>
      </c>
      <c r="AH9" s="16">
        <v>180</v>
      </c>
      <c r="AI9" s="16">
        <v>206</v>
      </c>
      <c r="AJ9" s="16">
        <v>10978</v>
      </c>
      <c r="AK9" s="12"/>
      <c r="AL9" s="22">
        <v>54071</v>
      </c>
      <c r="AM9" s="22">
        <v>978</v>
      </c>
      <c r="AN9" s="22">
        <v>1073</v>
      </c>
      <c r="AO9" s="22">
        <v>75851</v>
      </c>
    </row>
    <row r="10" spans="1:41" x14ac:dyDescent="0.3">
      <c r="A10" s="2" t="s">
        <v>3</v>
      </c>
      <c r="B10" s="3"/>
      <c r="C10" s="15">
        <v>531</v>
      </c>
      <c r="D10" s="15">
        <v>20</v>
      </c>
      <c r="E10" s="15">
        <v>29</v>
      </c>
      <c r="F10" s="15">
        <v>680</v>
      </c>
      <c r="G10" s="12"/>
      <c r="H10" s="16">
        <v>560</v>
      </c>
      <c r="I10" s="16">
        <v>13</v>
      </c>
      <c r="J10" s="16">
        <v>14</v>
      </c>
      <c r="K10" s="16">
        <v>736</v>
      </c>
      <c r="L10" s="12"/>
      <c r="M10" s="16">
        <v>581</v>
      </c>
      <c r="N10" s="16">
        <v>12</v>
      </c>
      <c r="O10" s="16">
        <v>12</v>
      </c>
      <c r="P10" s="16">
        <v>740</v>
      </c>
      <c r="Q10" s="12"/>
      <c r="R10" s="16">
        <v>640</v>
      </c>
      <c r="S10" s="16">
        <v>18</v>
      </c>
      <c r="T10" s="16">
        <v>19</v>
      </c>
      <c r="U10" s="16">
        <v>814</v>
      </c>
      <c r="V10" s="12"/>
      <c r="W10" s="16">
        <v>706</v>
      </c>
      <c r="X10" s="16">
        <v>21</v>
      </c>
      <c r="Y10" s="16">
        <v>31</v>
      </c>
      <c r="Z10" s="16">
        <v>952</v>
      </c>
      <c r="AA10" s="12"/>
      <c r="AB10" s="16">
        <v>633</v>
      </c>
      <c r="AC10" s="16">
        <v>19</v>
      </c>
      <c r="AD10" s="16">
        <v>21</v>
      </c>
      <c r="AE10" s="16">
        <v>901</v>
      </c>
      <c r="AF10" s="12"/>
      <c r="AG10" s="16">
        <v>604</v>
      </c>
      <c r="AH10" s="16">
        <v>21</v>
      </c>
      <c r="AI10" s="16">
        <v>22</v>
      </c>
      <c r="AJ10" s="16">
        <v>943</v>
      </c>
      <c r="AK10" s="12"/>
      <c r="AL10" s="22">
        <v>4255</v>
      </c>
      <c r="AM10" s="22">
        <v>124</v>
      </c>
      <c r="AN10" s="22">
        <v>148</v>
      </c>
      <c r="AO10" s="22">
        <v>5766</v>
      </c>
    </row>
    <row r="11" spans="1:41" x14ac:dyDescent="0.3">
      <c r="A11" s="2" t="s">
        <v>4</v>
      </c>
      <c r="B11" s="3"/>
      <c r="C11" s="15">
        <v>3100</v>
      </c>
      <c r="D11" s="15">
        <v>95</v>
      </c>
      <c r="E11" s="15">
        <v>99</v>
      </c>
      <c r="F11" s="15">
        <v>4180</v>
      </c>
      <c r="G11" s="12"/>
      <c r="H11" s="16">
        <v>3013</v>
      </c>
      <c r="I11" s="16">
        <v>64</v>
      </c>
      <c r="J11" s="16">
        <v>65</v>
      </c>
      <c r="K11" s="16">
        <v>3999</v>
      </c>
      <c r="L11" s="12"/>
      <c r="M11" s="16">
        <v>2952</v>
      </c>
      <c r="N11" s="16">
        <v>68</v>
      </c>
      <c r="O11" s="16">
        <v>73</v>
      </c>
      <c r="P11" s="16">
        <v>3867</v>
      </c>
      <c r="Q11" s="12"/>
      <c r="R11" s="16">
        <v>3038</v>
      </c>
      <c r="S11" s="16">
        <v>82</v>
      </c>
      <c r="T11" s="16">
        <v>91</v>
      </c>
      <c r="U11" s="16">
        <v>4132</v>
      </c>
      <c r="V11" s="12"/>
      <c r="W11" s="16">
        <v>3358</v>
      </c>
      <c r="X11" s="16">
        <v>87</v>
      </c>
      <c r="Y11" s="16">
        <v>95</v>
      </c>
      <c r="Z11" s="16">
        <v>4518</v>
      </c>
      <c r="AA11" s="12"/>
      <c r="AB11" s="16">
        <v>3438</v>
      </c>
      <c r="AC11" s="16">
        <v>122</v>
      </c>
      <c r="AD11" s="16">
        <v>129</v>
      </c>
      <c r="AE11" s="16">
        <v>5059</v>
      </c>
      <c r="AF11" s="12"/>
      <c r="AG11" s="16">
        <v>2891</v>
      </c>
      <c r="AH11" s="16">
        <v>128</v>
      </c>
      <c r="AI11" s="16">
        <v>141</v>
      </c>
      <c r="AJ11" s="16">
        <v>4780</v>
      </c>
      <c r="AK11" s="12"/>
      <c r="AL11" s="22">
        <v>21790</v>
      </c>
      <c r="AM11" s="22">
        <v>646</v>
      </c>
      <c r="AN11" s="22">
        <v>693</v>
      </c>
      <c r="AO11" s="22">
        <v>30535</v>
      </c>
    </row>
    <row r="12" spans="1:41" x14ac:dyDescent="0.3">
      <c r="A12" s="2" t="s">
        <v>5</v>
      </c>
      <c r="B12" s="3"/>
      <c r="C12" s="15">
        <v>776</v>
      </c>
      <c r="D12" s="15">
        <v>24</v>
      </c>
      <c r="E12" s="15">
        <v>26</v>
      </c>
      <c r="F12" s="15">
        <v>1037</v>
      </c>
      <c r="G12" s="12"/>
      <c r="H12" s="16">
        <v>821</v>
      </c>
      <c r="I12" s="16">
        <v>22</v>
      </c>
      <c r="J12" s="16">
        <v>22</v>
      </c>
      <c r="K12" s="16">
        <v>1062</v>
      </c>
      <c r="L12" s="12"/>
      <c r="M12" s="16">
        <v>823</v>
      </c>
      <c r="N12" s="16">
        <v>23</v>
      </c>
      <c r="O12" s="16">
        <v>23</v>
      </c>
      <c r="P12" s="16">
        <v>1072</v>
      </c>
      <c r="Q12" s="12"/>
      <c r="R12" s="16">
        <v>898</v>
      </c>
      <c r="S12" s="16">
        <v>25</v>
      </c>
      <c r="T12" s="16">
        <v>28</v>
      </c>
      <c r="U12" s="16">
        <v>1197</v>
      </c>
      <c r="V12" s="12"/>
      <c r="W12" s="16">
        <v>909</v>
      </c>
      <c r="X12" s="16">
        <v>35</v>
      </c>
      <c r="Y12" s="16">
        <v>36</v>
      </c>
      <c r="Z12" s="16">
        <v>1170</v>
      </c>
      <c r="AA12" s="12"/>
      <c r="AB12" s="16">
        <v>920</v>
      </c>
      <c r="AC12" s="16">
        <v>34</v>
      </c>
      <c r="AD12" s="16">
        <v>37</v>
      </c>
      <c r="AE12" s="16">
        <v>1317</v>
      </c>
      <c r="AF12" s="12"/>
      <c r="AG12" s="16">
        <v>778</v>
      </c>
      <c r="AH12" s="16">
        <v>33</v>
      </c>
      <c r="AI12" s="16">
        <v>35</v>
      </c>
      <c r="AJ12" s="16">
        <v>1232</v>
      </c>
      <c r="AK12" s="12"/>
      <c r="AL12" s="22">
        <v>5925</v>
      </c>
      <c r="AM12" s="22">
        <v>196</v>
      </c>
      <c r="AN12" s="22">
        <v>207</v>
      </c>
      <c r="AO12" s="22">
        <v>8087</v>
      </c>
    </row>
    <row r="13" spans="1:41" x14ac:dyDescent="0.3">
      <c r="A13" s="2" t="s">
        <v>6</v>
      </c>
      <c r="B13" s="3"/>
      <c r="C13" s="15">
        <v>1548</v>
      </c>
      <c r="D13" s="15">
        <v>18</v>
      </c>
      <c r="E13" s="15">
        <v>18</v>
      </c>
      <c r="F13" s="15">
        <v>2061</v>
      </c>
      <c r="G13" s="12"/>
      <c r="H13" s="16">
        <v>1459</v>
      </c>
      <c r="I13" s="16">
        <v>23</v>
      </c>
      <c r="J13" s="16">
        <v>26</v>
      </c>
      <c r="K13" s="16">
        <v>1876</v>
      </c>
      <c r="L13" s="12"/>
      <c r="M13" s="16">
        <v>1514</v>
      </c>
      <c r="N13" s="16">
        <v>18</v>
      </c>
      <c r="O13" s="16">
        <v>18</v>
      </c>
      <c r="P13" s="16">
        <v>1918</v>
      </c>
      <c r="Q13" s="12"/>
      <c r="R13" s="16">
        <v>1523</v>
      </c>
      <c r="S13" s="16">
        <v>17</v>
      </c>
      <c r="T13" s="16">
        <v>18</v>
      </c>
      <c r="U13" s="16">
        <v>1932</v>
      </c>
      <c r="V13" s="12"/>
      <c r="W13" s="16">
        <v>1690</v>
      </c>
      <c r="X13" s="16">
        <v>29</v>
      </c>
      <c r="Y13" s="16">
        <v>32</v>
      </c>
      <c r="Z13" s="16">
        <v>2180</v>
      </c>
      <c r="AA13" s="12"/>
      <c r="AB13" s="16">
        <v>1443</v>
      </c>
      <c r="AC13" s="16">
        <v>31</v>
      </c>
      <c r="AD13" s="16">
        <v>34</v>
      </c>
      <c r="AE13" s="16">
        <v>1977</v>
      </c>
      <c r="AF13" s="12"/>
      <c r="AG13" s="16">
        <v>1225</v>
      </c>
      <c r="AH13" s="16">
        <v>24</v>
      </c>
      <c r="AI13" s="16">
        <v>27</v>
      </c>
      <c r="AJ13" s="16">
        <v>1934</v>
      </c>
      <c r="AK13" s="12"/>
      <c r="AL13" s="22">
        <v>10402</v>
      </c>
      <c r="AM13" s="22">
        <v>160</v>
      </c>
      <c r="AN13" s="22">
        <v>173</v>
      </c>
      <c r="AO13" s="22">
        <v>13878</v>
      </c>
    </row>
    <row r="14" spans="1:41" x14ac:dyDescent="0.3">
      <c r="A14" s="2" t="s">
        <v>7</v>
      </c>
      <c r="B14" s="3"/>
      <c r="C14" s="15">
        <v>4100</v>
      </c>
      <c r="D14" s="15">
        <v>107</v>
      </c>
      <c r="E14" s="15">
        <v>120</v>
      </c>
      <c r="F14" s="15">
        <v>5462</v>
      </c>
      <c r="G14" s="12"/>
      <c r="H14" s="16">
        <v>3857</v>
      </c>
      <c r="I14" s="16">
        <v>82</v>
      </c>
      <c r="J14" s="16">
        <v>86</v>
      </c>
      <c r="K14" s="16">
        <v>5111</v>
      </c>
      <c r="L14" s="12"/>
      <c r="M14" s="16">
        <v>3912</v>
      </c>
      <c r="N14" s="16">
        <v>115</v>
      </c>
      <c r="O14" s="16">
        <v>123</v>
      </c>
      <c r="P14" s="16">
        <v>5160</v>
      </c>
      <c r="Q14" s="12"/>
      <c r="R14" s="16">
        <v>3861</v>
      </c>
      <c r="S14" s="16">
        <v>88</v>
      </c>
      <c r="T14" s="16">
        <v>93</v>
      </c>
      <c r="U14" s="16">
        <v>5176</v>
      </c>
      <c r="V14" s="12"/>
      <c r="W14" s="16">
        <v>4254</v>
      </c>
      <c r="X14" s="16">
        <v>101</v>
      </c>
      <c r="Y14" s="16">
        <v>111</v>
      </c>
      <c r="Z14" s="16">
        <v>5733</v>
      </c>
      <c r="AA14" s="12"/>
      <c r="AB14" s="16">
        <v>4115</v>
      </c>
      <c r="AC14" s="16">
        <v>139</v>
      </c>
      <c r="AD14" s="16">
        <v>151</v>
      </c>
      <c r="AE14" s="16">
        <v>6059</v>
      </c>
      <c r="AF14" s="12"/>
      <c r="AG14" s="16">
        <v>3358</v>
      </c>
      <c r="AH14" s="16">
        <v>114</v>
      </c>
      <c r="AI14" s="16">
        <v>129</v>
      </c>
      <c r="AJ14" s="16">
        <v>5554</v>
      </c>
      <c r="AK14" s="12"/>
      <c r="AL14" s="22">
        <v>27457</v>
      </c>
      <c r="AM14" s="22">
        <v>746</v>
      </c>
      <c r="AN14" s="22">
        <v>813</v>
      </c>
      <c r="AO14" s="22">
        <v>38255</v>
      </c>
    </row>
    <row r="15" spans="1:41" s="59" customFormat="1" ht="15" customHeight="1" x14ac:dyDescent="0.25">
      <c r="A15" s="28" t="s">
        <v>8</v>
      </c>
      <c r="B15" s="76"/>
      <c r="C15" s="19">
        <v>20173</v>
      </c>
      <c r="D15" s="19">
        <v>442</v>
      </c>
      <c r="E15" s="19">
        <v>480</v>
      </c>
      <c r="F15" s="19">
        <v>27162</v>
      </c>
      <c r="G15" s="48"/>
      <c r="H15" s="21">
        <v>19932</v>
      </c>
      <c r="I15" s="21">
        <v>400</v>
      </c>
      <c r="J15" s="21">
        <v>431</v>
      </c>
      <c r="K15" s="21">
        <v>26381</v>
      </c>
      <c r="L15" s="48"/>
      <c r="M15" s="21">
        <v>19878</v>
      </c>
      <c r="N15" s="21">
        <v>398</v>
      </c>
      <c r="O15" s="21">
        <v>421</v>
      </c>
      <c r="P15" s="21">
        <v>26186</v>
      </c>
      <c r="Q15" s="48"/>
      <c r="R15" s="21">
        <v>20251</v>
      </c>
      <c r="S15" s="21">
        <v>418</v>
      </c>
      <c r="T15" s="21">
        <v>454</v>
      </c>
      <c r="U15" s="21">
        <v>27134</v>
      </c>
      <c r="V15" s="48"/>
      <c r="W15" s="21">
        <v>21937</v>
      </c>
      <c r="X15" s="21">
        <v>495</v>
      </c>
      <c r="Y15" s="21">
        <v>549</v>
      </c>
      <c r="Z15" s="21">
        <v>29502</v>
      </c>
      <c r="AA15" s="21"/>
      <c r="AB15" s="21">
        <v>21381</v>
      </c>
      <c r="AC15" s="21">
        <v>625</v>
      </c>
      <c r="AD15" s="21">
        <v>683</v>
      </c>
      <c r="AE15" s="21">
        <v>31985</v>
      </c>
      <c r="AF15" s="48"/>
      <c r="AG15" s="21">
        <v>17748</v>
      </c>
      <c r="AH15" s="21">
        <v>596</v>
      </c>
      <c r="AI15" s="21">
        <v>668</v>
      </c>
      <c r="AJ15" s="21">
        <v>29712</v>
      </c>
      <c r="AK15" s="48"/>
      <c r="AL15" s="23">
        <v>141300</v>
      </c>
      <c r="AM15" s="23">
        <v>3374</v>
      </c>
      <c r="AN15" s="23">
        <v>3686</v>
      </c>
      <c r="AO15" s="23">
        <v>198062</v>
      </c>
    </row>
    <row r="16" spans="1:41" x14ac:dyDescent="0.3">
      <c r="A16" s="2" t="s">
        <v>9</v>
      </c>
      <c r="B16" s="3"/>
      <c r="C16" s="15">
        <v>3440</v>
      </c>
      <c r="D16" s="15">
        <v>62</v>
      </c>
      <c r="E16" s="15">
        <v>63</v>
      </c>
      <c r="F16" s="15">
        <v>4512</v>
      </c>
      <c r="G16" s="12"/>
      <c r="H16" s="16">
        <v>3309</v>
      </c>
      <c r="I16" s="16">
        <v>52</v>
      </c>
      <c r="J16" s="16">
        <v>55</v>
      </c>
      <c r="K16" s="16">
        <v>4170</v>
      </c>
      <c r="L16" s="12"/>
      <c r="M16" s="16">
        <v>3329</v>
      </c>
      <c r="N16" s="16">
        <v>91</v>
      </c>
      <c r="O16" s="16">
        <v>95</v>
      </c>
      <c r="P16" s="16">
        <v>4240</v>
      </c>
      <c r="Q16" s="12"/>
      <c r="R16" s="16">
        <v>3385</v>
      </c>
      <c r="S16" s="16">
        <v>62</v>
      </c>
      <c r="T16" s="16">
        <v>63</v>
      </c>
      <c r="U16" s="16">
        <v>4314</v>
      </c>
      <c r="V16" s="12"/>
      <c r="W16" s="16">
        <v>3383</v>
      </c>
      <c r="X16" s="16">
        <v>65</v>
      </c>
      <c r="Y16" s="16">
        <v>72</v>
      </c>
      <c r="Z16" s="16">
        <v>4318</v>
      </c>
      <c r="AA16" s="12"/>
      <c r="AB16" s="16">
        <v>3140</v>
      </c>
      <c r="AC16" s="16">
        <v>79</v>
      </c>
      <c r="AD16" s="16">
        <v>81</v>
      </c>
      <c r="AE16" s="16">
        <v>4407</v>
      </c>
      <c r="AF16" s="12"/>
      <c r="AG16" s="16">
        <v>2459</v>
      </c>
      <c r="AH16" s="16">
        <v>63</v>
      </c>
      <c r="AI16" s="16">
        <v>72</v>
      </c>
      <c r="AJ16" s="16">
        <v>3860</v>
      </c>
      <c r="AK16" s="12"/>
      <c r="AL16" s="22">
        <v>22445</v>
      </c>
      <c r="AM16" s="22">
        <v>474</v>
      </c>
      <c r="AN16" s="22">
        <v>501</v>
      </c>
      <c r="AO16" s="22">
        <v>29821</v>
      </c>
    </row>
    <row r="17" spans="1:41" x14ac:dyDescent="0.3">
      <c r="A17" s="2" t="s">
        <v>10</v>
      </c>
      <c r="B17" s="3"/>
      <c r="C17" s="15">
        <v>711</v>
      </c>
      <c r="D17" s="15">
        <v>24</v>
      </c>
      <c r="E17" s="15">
        <v>24</v>
      </c>
      <c r="F17" s="15">
        <v>997</v>
      </c>
      <c r="G17" s="12"/>
      <c r="H17" s="16">
        <v>600</v>
      </c>
      <c r="I17" s="16">
        <v>16</v>
      </c>
      <c r="J17" s="16">
        <v>16</v>
      </c>
      <c r="K17" s="16">
        <v>803</v>
      </c>
      <c r="L17" s="12"/>
      <c r="M17" s="16">
        <v>553</v>
      </c>
      <c r="N17" s="16">
        <v>12</v>
      </c>
      <c r="O17" s="16">
        <v>12</v>
      </c>
      <c r="P17" s="16">
        <v>771</v>
      </c>
      <c r="Q17" s="12"/>
      <c r="R17" s="16">
        <v>543</v>
      </c>
      <c r="S17" s="16">
        <v>10</v>
      </c>
      <c r="T17" s="16">
        <v>10</v>
      </c>
      <c r="U17" s="16">
        <v>766</v>
      </c>
      <c r="V17" s="12"/>
      <c r="W17" s="16">
        <v>619</v>
      </c>
      <c r="X17" s="16">
        <v>15</v>
      </c>
      <c r="Y17" s="16">
        <v>16</v>
      </c>
      <c r="Z17" s="16">
        <v>891</v>
      </c>
      <c r="AA17" s="12"/>
      <c r="AB17" s="16">
        <v>596</v>
      </c>
      <c r="AC17" s="16">
        <v>14</v>
      </c>
      <c r="AD17" s="16">
        <v>15</v>
      </c>
      <c r="AE17" s="16">
        <v>889</v>
      </c>
      <c r="AF17" s="12"/>
      <c r="AG17" s="16">
        <v>559</v>
      </c>
      <c r="AH17" s="16">
        <v>24</v>
      </c>
      <c r="AI17" s="16">
        <v>24</v>
      </c>
      <c r="AJ17" s="16">
        <v>933</v>
      </c>
      <c r="AK17" s="12"/>
      <c r="AL17" s="22">
        <v>4181</v>
      </c>
      <c r="AM17" s="22">
        <v>115</v>
      </c>
      <c r="AN17" s="22">
        <v>117</v>
      </c>
      <c r="AO17" s="22">
        <v>6050</v>
      </c>
    </row>
    <row r="18" spans="1:41" x14ac:dyDescent="0.3">
      <c r="A18" s="2" t="s">
        <v>11</v>
      </c>
      <c r="B18" s="3"/>
      <c r="C18" s="15">
        <v>1154</v>
      </c>
      <c r="D18" s="15">
        <v>26</v>
      </c>
      <c r="E18" s="15">
        <v>29</v>
      </c>
      <c r="F18" s="15">
        <v>1593</v>
      </c>
      <c r="G18" s="12"/>
      <c r="H18" s="16">
        <v>1130</v>
      </c>
      <c r="I18" s="16">
        <v>29</v>
      </c>
      <c r="J18" s="16">
        <v>29</v>
      </c>
      <c r="K18" s="16">
        <v>1566</v>
      </c>
      <c r="L18" s="12"/>
      <c r="M18" s="16">
        <v>1215</v>
      </c>
      <c r="N18" s="16">
        <v>21</v>
      </c>
      <c r="O18" s="16">
        <v>28</v>
      </c>
      <c r="P18" s="16">
        <v>1663</v>
      </c>
      <c r="Q18" s="12"/>
      <c r="R18" s="16">
        <v>1148</v>
      </c>
      <c r="S18" s="16">
        <v>21</v>
      </c>
      <c r="T18" s="16">
        <v>22</v>
      </c>
      <c r="U18" s="16">
        <v>1583</v>
      </c>
      <c r="V18" s="12"/>
      <c r="W18" s="16">
        <v>1233</v>
      </c>
      <c r="X18" s="16">
        <v>28</v>
      </c>
      <c r="Y18" s="16">
        <v>33</v>
      </c>
      <c r="Z18" s="16">
        <v>1691</v>
      </c>
      <c r="AA18" s="12"/>
      <c r="AB18" s="16">
        <v>1320</v>
      </c>
      <c r="AC18" s="16">
        <v>41</v>
      </c>
      <c r="AD18" s="16">
        <v>48</v>
      </c>
      <c r="AE18" s="16">
        <v>2023</v>
      </c>
      <c r="AF18" s="12"/>
      <c r="AG18" s="16">
        <v>1116</v>
      </c>
      <c r="AH18" s="16">
        <v>34</v>
      </c>
      <c r="AI18" s="16">
        <v>39</v>
      </c>
      <c r="AJ18" s="16">
        <v>1940</v>
      </c>
      <c r="AK18" s="12"/>
      <c r="AL18" s="22">
        <v>8316</v>
      </c>
      <c r="AM18" s="22">
        <v>200</v>
      </c>
      <c r="AN18" s="22">
        <v>228</v>
      </c>
      <c r="AO18" s="22">
        <v>12059</v>
      </c>
    </row>
    <row r="19" spans="1:41" x14ac:dyDescent="0.3">
      <c r="A19" s="2" t="s">
        <v>12</v>
      </c>
      <c r="B19" s="3"/>
      <c r="C19" s="15">
        <v>5144</v>
      </c>
      <c r="D19" s="15">
        <v>119</v>
      </c>
      <c r="E19" s="15">
        <v>124</v>
      </c>
      <c r="F19" s="15">
        <v>6766</v>
      </c>
      <c r="G19" s="12"/>
      <c r="H19" s="16">
        <v>5092</v>
      </c>
      <c r="I19" s="16">
        <v>96</v>
      </c>
      <c r="J19" s="16">
        <v>100</v>
      </c>
      <c r="K19" s="16">
        <v>6607</v>
      </c>
      <c r="L19" s="12"/>
      <c r="M19" s="16">
        <v>4994</v>
      </c>
      <c r="N19" s="16">
        <v>77</v>
      </c>
      <c r="O19" s="16">
        <v>83</v>
      </c>
      <c r="P19" s="16">
        <v>6439</v>
      </c>
      <c r="Q19" s="12"/>
      <c r="R19" s="16">
        <v>4890</v>
      </c>
      <c r="S19" s="16">
        <v>101</v>
      </c>
      <c r="T19" s="16">
        <v>106</v>
      </c>
      <c r="U19" s="16">
        <v>6331</v>
      </c>
      <c r="V19" s="12"/>
      <c r="W19" s="16">
        <v>5051</v>
      </c>
      <c r="X19" s="16">
        <v>82</v>
      </c>
      <c r="Y19" s="16">
        <v>86</v>
      </c>
      <c r="Z19" s="16">
        <v>6562</v>
      </c>
      <c r="AA19" s="12"/>
      <c r="AB19" s="16">
        <v>4319</v>
      </c>
      <c r="AC19" s="16">
        <v>118</v>
      </c>
      <c r="AD19" s="16">
        <v>130</v>
      </c>
      <c r="AE19" s="16">
        <v>6172</v>
      </c>
      <c r="AF19" s="12"/>
      <c r="AG19" s="16">
        <v>3534</v>
      </c>
      <c r="AH19" s="16">
        <v>92</v>
      </c>
      <c r="AI19" s="16">
        <v>102</v>
      </c>
      <c r="AJ19" s="16">
        <v>5456</v>
      </c>
      <c r="AK19" s="12"/>
      <c r="AL19" s="22">
        <v>33024</v>
      </c>
      <c r="AM19" s="22">
        <v>685</v>
      </c>
      <c r="AN19" s="22">
        <v>731</v>
      </c>
      <c r="AO19" s="22">
        <v>44333</v>
      </c>
    </row>
    <row r="20" spans="1:41" s="59" customFormat="1" ht="15" customHeight="1" x14ac:dyDescent="0.25">
      <c r="A20" s="29" t="s">
        <v>13</v>
      </c>
      <c r="B20" s="77"/>
      <c r="C20" s="19">
        <v>10449</v>
      </c>
      <c r="D20" s="19">
        <v>231</v>
      </c>
      <c r="E20" s="19">
        <v>240</v>
      </c>
      <c r="F20" s="19">
        <v>13868</v>
      </c>
      <c r="G20" s="48"/>
      <c r="H20" s="21">
        <v>10131</v>
      </c>
      <c r="I20" s="21">
        <v>193</v>
      </c>
      <c r="J20" s="19">
        <v>200</v>
      </c>
      <c r="K20" s="21">
        <v>13146</v>
      </c>
      <c r="L20" s="48"/>
      <c r="M20" s="21">
        <v>10091</v>
      </c>
      <c r="N20" s="21">
        <v>201</v>
      </c>
      <c r="O20" s="21">
        <v>218</v>
      </c>
      <c r="P20" s="21">
        <v>13113</v>
      </c>
      <c r="Q20" s="48"/>
      <c r="R20" s="21">
        <v>9966</v>
      </c>
      <c r="S20" s="21">
        <v>194</v>
      </c>
      <c r="T20" s="21">
        <v>201</v>
      </c>
      <c r="U20" s="21">
        <v>12994</v>
      </c>
      <c r="V20" s="48"/>
      <c r="W20" s="21">
        <v>10286</v>
      </c>
      <c r="X20" s="19">
        <v>190</v>
      </c>
      <c r="Y20" s="21">
        <v>207</v>
      </c>
      <c r="Z20" s="21">
        <v>13462</v>
      </c>
      <c r="AA20" s="48"/>
      <c r="AB20" s="21">
        <v>9375</v>
      </c>
      <c r="AC20" s="21">
        <v>252</v>
      </c>
      <c r="AD20" s="21">
        <v>274</v>
      </c>
      <c r="AE20" s="21">
        <v>13491</v>
      </c>
      <c r="AF20" s="48"/>
      <c r="AG20" s="21">
        <v>7668</v>
      </c>
      <c r="AH20" s="21">
        <v>213</v>
      </c>
      <c r="AI20" s="21">
        <v>237</v>
      </c>
      <c r="AJ20" s="21">
        <v>12189</v>
      </c>
      <c r="AK20" s="48"/>
      <c r="AL20" s="21">
        <v>67966</v>
      </c>
      <c r="AM20" s="24">
        <v>1474</v>
      </c>
      <c r="AN20" s="24">
        <v>1577</v>
      </c>
      <c r="AO20" s="21">
        <v>92263</v>
      </c>
    </row>
    <row r="21" spans="1:41" x14ac:dyDescent="0.3">
      <c r="A21" s="2" t="s">
        <v>14</v>
      </c>
      <c r="B21" s="3"/>
      <c r="C21" s="15">
        <v>794</v>
      </c>
      <c r="D21" s="15">
        <v>22</v>
      </c>
      <c r="E21" s="15">
        <v>26</v>
      </c>
      <c r="F21" s="15">
        <v>1214</v>
      </c>
      <c r="G21" s="12"/>
      <c r="H21" s="16">
        <v>790</v>
      </c>
      <c r="I21" s="16">
        <v>21</v>
      </c>
      <c r="J21" s="16">
        <v>22</v>
      </c>
      <c r="K21" s="16">
        <v>1186</v>
      </c>
      <c r="L21" s="12"/>
      <c r="M21" s="16">
        <v>727</v>
      </c>
      <c r="N21" s="16">
        <v>15</v>
      </c>
      <c r="O21" s="16">
        <v>15</v>
      </c>
      <c r="P21" s="16">
        <v>972</v>
      </c>
      <c r="Q21" s="12"/>
      <c r="R21" s="16">
        <v>784</v>
      </c>
      <c r="S21" s="16">
        <v>25</v>
      </c>
      <c r="T21" s="16">
        <v>27</v>
      </c>
      <c r="U21" s="16">
        <v>1113</v>
      </c>
      <c r="V21" s="12"/>
      <c r="W21" s="16">
        <v>831</v>
      </c>
      <c r="X21" s="16">
        <v>25</v>
      </c>
      <c r="Y21" s="16">
        <v>28</v>
      </c>
      <c r="Z21" s="16">
        <v>1224</v>
      </c>
      <c r="AA21" s="12"/>
      <c r="AB21" s="16">
        <v>922</v>
      </c>
      <c r="AC21" s="16">
        <v>25</v>
      </c>
      <c r="AD21" s="16">
        <v>28</v>
      </c>
      <c r="AE21" s="16">
        <v>1403</v>
      </c>
      <c r="AF21" s="12"/>
      <c r="AG21" s="16">
        <v>726</v>
      </c>
      <c r="AH21" s="16">
        <v>19</v>
      </c>
      <c r="AI21" s="16">
        <v>22</v>
      </c>
      <c r="AJ21" s="16">
        <v>1230</v>
      </c>
      <c r="AK21" s="12"/>
      <c r="AL21" s="22">
        <v>5574</v>
      </c>
      <c r="AM21" s="22">
        <v>152</v>
      </c>
      <c r="AN21" s="22">
        <v>168</v>
      </c>
      <c r="AO21" s="22">
        <v>8342</v>
      </c>
    </row>
    <row r="22" spans="1:41" x14ac:dyDescent="0.3">
      <c r="A22" s="2" t="s">
        <v>15</v>
      </c>
      <c r="B22" s="3"/>
      <c r="C22" s="15">
        <v>151</v>
      </c>
      <c r="D22" s="15">
        <v>4</v>
      </c>
      <c r="E22" s="15">
        <v>5</v>
      </c>
      <c r="F22" s="15">
        <v>213</v>
      </c>
      <c r="G22" s="12"/>
      <c r="H22" s="16">
        <v>136</v>
      </c>
      <c r="I22" s="16">
        <v>5</v>
      </c>
      <c r="J22" s="16">
        <v>5</v>
      </c>
      <c r="K22" s="16">
        <v>220</v>
      </c>
      <c r="L22" s="12"/>
      <c r="M22" s="16">
        <v>154</v>
      </c>
      <c r="N22" s="16">
        <v>4</v>
      </c>
      <c r="O22" s="16">
        <v>4</v>
      </c>
      <c r="P22" s="16">
        <v>248</v>
      </c>
      <c r="Q22" s="12"/>
      <c r="R22" s="16">
        <v>153</v>
      </c>
      <c r="S22" s="16">
        <v>1</v>
      </c>
      <c r="T22" s="16">
        <v>1</v>
      </c>
      <c r="U22" s="16">
        <v>211</v>
      </c>
      <c r="V22" s="12"/>
      <c r="W22" s="16">
        <v>135</v>
      </c>
      <c r="X22" s="16">
        <v>2</v>
      </c>
      <c r="Y22" s="16">
        <v>2</v>
      </c>
      <c r="Z22" s="16">
        <v>208</v>
      </c>
      <c r="AA22" s="12"/>
      <c r="AB22" s="16">
        <v>168</v>
      </c>
      <c r="AC22" s="16">
        <v>7</v>
      </c>
      <c r="AD22" s="16">
        <v>12</v>
      </c>
      <c r="AE22" s="16">
        <v>256</v>
      </c>
      <c r="AF22" s="12"/>
      <c r="AG22" s="16">
        <v>136</v>
      </c>
      <c r="AH22" s="16">
        <v>8</v>
      </c>
      <c r="AI22" s="16">
        <v>8</v>
      </c>
      <c r="AJ22" s="16">
        <v>229</v>
      </c>
      <c r="AK22" s="12"/>
      <c r="AL22" s="22">
        <v>1033</v>
      </c>
      <c r="AM22" s="22">
        <v>31</v>
      </c>
      <c r="AN22" s="22">
        <v>37</v>
      </c>
      <c r="AO22" s="22">
        <v>1585</v>
      </c>
    </row>
    <row r="23" spans="1:41" x14ac:dyDescent="0.3">
      <c r="A23" s="2" t="s">
        <v>16</v>
      </c>
      <c r="B23" s="3"/>
      <c r="C23" s="15">
        <v>1534</v>
      </c>
      <c r="D23" s="15">
        <v>37</v>
      </c>
      <c r="E23" s="15">
        <v>42</v>
      </c>
      <c r="F23" s="15">
        <v>2261</v>
      </c>
      <c r="G23" s="12"/>
      <c r="H23" s="16">
        <v>1465</v>
      </c>
      <c r="I23" s="16">
        <v>44</v>
      </c>
      <c r="J23" s="16">
        <v>50</v>
      </c>
      <c r="K23" s="16">
        <v>2199</v>
      </c>
      <c r="L23" s="12"/>
      <c r="M23" s="16">
        <v>1481</v>
      </c>
      <c r="N23" s="16">
        <v>39</v>
      </c>
      <c r="O23" s="16">
        <v>43</v>
      </c>
      <c r="P23" s="16">
        <v>2259</v>
      </c>
      <c r="Q23" s="12"/>
      <c r="R23" s="16">
        <v>1411</v>
      </c>
      <c r="S23" s="16">
        <v>43</v>
      </c>
      <c r="T23" s="16">
        <v>48</v>
      </c>
      <c r="U23" s="16">
        <v>2132</v>
      </c>
      <c r="V23" s="12"/>
      <c r="W23" s="16">
        <v>1499</v>
      </c>
      <c r="X23" s="16">
        <v>46</v>
      </c>
      <c r="Y23" s="16">
        <v>49</v>
      </c>
      <c r="Z23" s="16">
        <v>2340</v>
      </c>
      <c r="AA23" s="12"/>
      <c r="AB23" s="16">
        <v>1528</v>
      </c>
      <c r="AC23" s="16">
        <v>61</v>
      </c>
      <c r="AD23" s="16">
        <v>66</v>
      </c>
      <c r="AE23" s="16">
        <v>2412</v>
      </c>
      <c r="AF23" s="12"/>
      <c r="AG23" s="16">
        <v>1391</v>
      </c>
      <c r="AH23" s="16">
        <v>51</v>
      </c>
      <c r="AI23" s="16">
        <v>59</v>
      </c>
      <c r="AJ23" s="16">
        <v>2440</v>
      </c>
      <c r="AK23" s="12"/>
      <c r="AL23" s="22">
        <v>10309</v>
      </c>
      <c r="AM23" s="22">
        <v>321</v>
      </c>
      <c r="AN23" s="22">
        <v>357</v>
      </c>
      <c r="AO23" s="22">
        <v>16043</v>
      </c>
    </row>
    <row r="24" spans="1:41" x14ac:dyDescent="0.3">
      <c r="A24" s="2" t="s">
        <v>17</v>
      </c>
      <c r="B24" s="3"/>
      <c r="C24" s="15">
        <v>1611</v>
      </c>
      <c r="D24" s="15">
        <v>49</v>
      </c>
      <c r="E24" s="15">
        <v>57</v>
      </c>
      <c r="F24" s="15">
        <v>2537</v>
      </c>
      <c r="G24" s="12"/>
      <c r="H24" s="16">
        <v>1585</v>
      </c>
      <c r="I24" s="16">
        <v>47</v>
      </c>
      <c r="J24" s="16">
        <v>56</v>
      </c>
      <c r="K24" s="16">
        <v>2395</v>
      </c>
      <c r="L24" s="12"/>
      <c r="M24" s="16">
        <v>1571</v>
      </c>
      <c r="N24" s="16">
        <v>57</v>
      </c>
      <c r="O24" s="16">
        <v>64</v>
      </c>
      <c r="P24" s="16">
        <v>2370</v>
      </c>
      <c r="Q24" s="12"/>
      <c r="R24" s="16">
        <v>1607</v>
      </c>
      <c r="S24" s="16">
        <v>49</v>
      </c>
      <c r="T24" s="16">
        <v>71</v>
      </c>
      <c r="U24" s="16">
        <v>2496</v>
      </c>
      <c r="V24" s="12"/>
      <c r="W24" s="16">
        <v>1646</v>
      </c>
      <c r="X24" s="16">
        <v>59</v>
      </c>
      <c r="Y24" s="16">
        <v>69</v>
      </c>
      <c r="Z24" s="16">
        <v>2566</v>
      </c>
      <c r="AA24" s="12"/>
      <c r="AB24" s="16">
        <v>1604</v>
      </c>
      <c r="AC24" s="16">
        <v>56</v>
      </c>
      <c r="AD24" s="16">
        <v>63</v>
      </c>
      <c r="AE24" s="16">
        <v>2625</v>
      </c>
      <c r="AF24" s="12"/>
      <c r="AG24" s="16">
        <v>1564</v>
      </c>
      <c r="AH24" s="16">
        <v>67</v>
      </c>
      <c r="AI24" s="16">
        <v>82</v>
      </c>
      <c r="AJ24" s="16">
        <v>2823</v>
      </c>
      <c r="AK24" s="12"/>
      <c r="AL24" s="22">
        <v>11188</v>
      </c>
      <c r="AM24" s="22">
        <v>384</v>
      </c>
      <c r="AN24" s="22">
        <v>462</v>
      </c>
      <c r="AO24" s="22">
        <v>17812</v>
      </c>
    </row>
    <row r="25" spans="1:41" x14ac:dyDescent="0.3">
      <c r="A25" s="2" t="s">
        <v>18</v>
      </c>
      <c r="B25" s="3"/>
      <c r="C25" s="15">
        <v>121</v>
      </c>
      <c r="D25" s="15">
        <v>2</v>
      </c>
      <c r="E25" s="15">
        <v>2</v>
      </c>
      <c r="F25" s="15">
        <v>193</v>
      </c>
      <c r="G25" s="12"/>
      <c r="H25" s="16">
        <v>130</v>
      </c>
      <c r="I25" s="16">
        <v>8</v>
      </c>
      <c r="J25" s="16">
        <v>9</v>
      </c>
      <c r="K25" s="16">
        <v>201</v>
      </c>
      <c r="L25" s="12"/>
      <c r="M25" s="16">
        <v>129</v>
      </c>
      <c r="N25" s="16">
        <v>5</v>
      </c>
      <c r="O25" s="16">
        <v>5</v>
      </c>
      <c r="P25" s="16">
        <v>204</v>
      </c>
      <c r="Q25" s="12"/>
      <c r="R25" s="16">
        <v>139</v>
      </c>
      <c r="S25" s="16">
        <v>9</v>
      </c>
      <c r="T25" s="16">
        <v>9</v>
      </c>
      <c r="U25" s="16">
        <v>194</v>
      </c>
      <c r="V25" s="12"/>
      <c r="W25" s="16">
        <v>147</v>
      </c>
      <c r="X25" s="16">
        <v>12</v>
      </c>
      <c r="Y25" s="16">
        <v>16</v>
      </c>
      <c r="Z25" s="16">
        <v>228</v>
      </c>
      <c r="AA25" s="12"/>
      <c r="AB25" s="16">
        <v>138</v>
      </c>
      <c r="AC25" s="16">
        <v>7</v>
      </c>
      <c r="AD25" s="16">
        <v>8</v>
      </c>
      <c r="AE25" s="16">
        <v>228</v>
      </c>
      <c r="AF25" s="12"/>
      <c r="AG25" s="16">
        <v>107</v>
      </c>
      <c r="AH25" s="16">
        <v>10</v>
      </c>
      <c r="AI25" s="16">
        <v>10</v>
      </c>
      <c r="AJ25" s="16">
        <v>186</v>
      </c>
      <c r="AK25" s="12"/>
      <c r="AL25" s="54">
        <v>911</v>
      </c>
      <c r="AM25" s="54">
        <v>53</v>
      </c>
      <c r="AN25" s="54">
        <v>59</v>
      </c>
      <c r="AO25" s="54">
        <v>1434</v>
      </c>
    </row>
    <row r="26" spans="1:41" x14ac:dyDescent="0.3">
      <c r="A26" s="2" t="s">
        <v>19</v>
      </c>
      <c r="B26" s="3"/>
      <c r="C26" s="15">
        <v>657</v>
      </c>
      <c r="D26" s="15">
        <v>12</v>
      </c>
      <c r="E26" s="15">
        <v>14</v>
      </c>
      <c r="F26" s="15">
        <v>1072</v>
      </c>
      <c r="G26" s="12"/>
      <c r="H26" s="16">
        <v>635</v>
      </c>
      <c r="I26" s="16">
        <v>20</v>
      </c>
      <c r="J26" s="16">
        <v>28</v>
      </c>
      <c r="K26" s="16">
        <v>1034</v>
      </c>
      <c r="L26" s="12"/>
      <c r="M26" s="16">
        <v>645</v>
      </c>
      <c r="N26" s="16">
        <v>17</v>
      </c>
      <c r="O26" s="16">
        <v>19</v>
      </c>
      <c r="P26" s="16">
        <v>1008</v>
      </c>
      <c r="Q26" s="12"/>
      <c r="R26" s="16">
        <v>630</v>
      </c>
      <c r="S26" s="16">
        <v>24</v>
      </c>
      <c r="T26" s="16">
        <v>30</v>
      </c>
      <c r="U26" s="16">
        <v>1020</v>
      </c>
      <c r="V26" s="12"/>
      <c r="W26" s="16">
        <v>653</v>
      </c>
      <c r="X26" s="16">
        <v>27</v>
      </c>
      <c r="Y26" s="16">
        <v>33</v>
      </c>
      <c r="Z26" s="16">
        <v>1099</v>
      </c>
      <c r="AA26" s="12"/>
      <c r="AB26" s="16">
        <v>644</v>
      </c>
      <c r="AC26" s="16">
        <v>14</v>
      </c>
      <c r="AD26" s="16">
        <v>22</v>
      </c>
      <c r="AE26" s="16">
        <v>1079</v>
      </c>
      <c r="AF26" s="12"/>
      <c r="AG26" s="16">
        <v>524</v>
      </c>
      <c r="AH26" s="16">
        <v>24</v>
      </c>
      <c r="AI26" s="16">
        <v>27</v>
      </c>
      <c r="AJ26" s="16">
        <v>1029</v>
      </c>
      <c r="AK26" s="12"/>
      <c r="AL26" s="22">
        <v>4388</v>
      </c>
      <c r="AM26" s="22">
        <v>138</v>
      </c>
      <c r="AN26" s="22">
        <v>173</v>
      </c>
      <c r="AO26" s="22">
        <v>7341</v>
      </c>
    </row>
    <row r="27" spans="1:41" x14ac:dyDescent="0.3">
      <c r="A27" s="2" t="s">
        <v>20</v>
      </c>
      <c r="B27" s="3"/>
      <c r="C27" s="15">
        <v>2296</v>
      </c>
      <c r="D27" s="15">
        <v>52</v>
      </c>
      <c r="E27" s="15">
        <v>57</v>
      </c>
      <c r="F27" s="15">
        <v>3319</v>
      </c>
      <c r="G27" s="12"/>
      <c r="H27" s="16">
        <v>2205</v>
      </c>
      <c r="I27" s="16">
        <v>43</v>
      </c>
      <c r="J27" s="16">
        <v>48</v>
      </c>
      <c r="K27" s="16">
        <v>3202</v>
      </c>
      <c r="L27" s="12"/>
      <c r="M27" s="16">
        <v>2263</v>
      </c>
      <c r="N27" s="16">
        <v>42</v>
      </c>
      <c r="O27" s="16">
        <v>42</v>
      </c>
      <c r="P27" s="16">
        <v>3235</v>
      </c>
      <c r="Q27" s="12"/>
      <c r="R27" s="16">
        <v>2327</v>
      </c>
      <c r="S27" s="16">
        <v>59</v>
      </c>
      <c r="T27" s="16">
        <v>61</v>
      </c>
      <c r="U27" s="16">
        <v>3397</v>
      </c>
      <c r="V27" s="12"/>
      <c r="W27" s="16">
        <v>2354</v>
      </c>
      <c r="X27" s="16">
        <v>48</v>
      </c>
      <c r="Y27" s="16">
        <v>55</v>
      </c>
      <c r="Z27" s="16">
        <v>3473</v>
      </c>
      <c r="AA27" s="12"/>
      <c r="AB27" s="16">
        <v>2178</v>
      </c>
      <c r="AC27" s="16">
        <v>48</v>
      </c>
      <c r="AD27" s="16">
        <v>56</v>
      </c>
      <c r="AE27" s="16">
        <v>3328</v>
      </c>
      <c r="AF27" s="12"/>
      <c r="AG27" s="16">
        <v>1766</v>
      </c>
      <c r="AH27" s="16">
        <v>41</v>
      </c>
      <c r="AI27" s="16">
        <v>46</v>
      </c>
      <c r="AJ27" s="16">
        <v>3037</v>
      </c>
      <c r="AK27" s="12"/>
      <c r="AL27" s="22">
        <v>15389</v>
      </c>
      <c r="AM27" s="22">
        <v>333</v>
      </c>
      <c r="AN27" s="22">
        <v>365</v>
      </c>
      <c r="AO27" s="22">
        <v>22991</v>
      </c>
    </row>
    <row r="28" spans="1:41" x14ac:dyDescent="0.3">
      <c r="A28" s="2" t="s">
        <v>21</v>
      </c>
      <c r="B28" s="3"/>
      <c r="C28" s="15">
        <v>753</v>
      </c>
      <c r="D28" s="15">
        <v>24</v>
      </c>
      <c r="E28" s="15">
        <v>26</v>
      </c>
      <c r="F28" s="15">
        <v>1092</v>
      </c>
      <c r="G28" s="12"/>
      <c r="H28" s="16">
        <v>713</v>
      </c>
      <c r="I28" s="16">
        <v>25</v>
      </c>
      <c r="J28" s="16">
        <v>25</v>
      </c>
      <c r="K28" s="16">
        <v>990</v>
      </c>
      <c r="L28" s="12"/>
      <c r="M28" s="16">
        <v>725</v>
      </c>
      <c r="N28" s="16">
        <v>27</v>
      </c>
      <c r="O28" s="16">
        <v>31</v>
      </c>
      <c r="P28" s="16">
        <v>999</v>
      </c>
      <c r="Q28" s="12"/>
      <c r="R28" s="16">
        <v>696</v>
      </c>
      <c r="S28" s="16">
        <v>33</v>
      </c>
      <c r="T28" s="16">
        <v>37</v>
      </c>
      <c r="U28" s="16">
        <v>971</v>
      </c>
      <c r="V28" s="12"/>
      <c r="W28" s="16">
        <v>753</v>
      </c>
      <c r="X28" s="16">
        <v>30</v>
      </c>
      <c r="Y28" s="16">
        <v>32</v>
      </c>
      <c r="Z28" s="16">
        <v>1089</v>
      </c>
      <c r="AA28" s="12"/>
      <c r="AB28" s="16">
        <v>754</v>
      </c>
      <c r="AC28" s="16">
        <v>27</v>
      </c>
      <c r="AD28" s="16">
        <v>28</v>
      </c>
      <c r="AE28" s="16">
        <v>1181</v>
      </c>
      <c r="AF28" s="12"/>
      <c r="AG28" s="16">
        <v>648</v>
      </c>
      <c r="AH28" s="16">
        <v>29</v>
      </c>
      <c r="AI28" s="16">
        <v>33</v>
      </c>
      <c r="AJ28" s="16">
        <v>1091</v>
      </c>
      <c r="AK28" s="12"/>
      <c r="AL28" s="22">
        <v>5042</v>
      </c>
      <c r="AM28" s="22">
        <v>195</v>
      </c>
      <c r="AN28" s="22">
        <v>212</v>
      </c>
      <c r="AO28" s="22">
        <v>7413</v>
      </c>
    </row>
    <row r="29" spans="1:41" s="59" customFormat="1" ht="24" customHeight="1" x14ac:dyDescent="0.25">
      <c r="A29" s="28" t="s">
        <v>22</v>
      </c>
      <c r="B29" s="76"/>
      <c r="C29" s="19">
        <v>7917</v>
      </c>
      <c r="D29" s="19">
        <v>202</v>
      </c>
      <c r="E29" s="19">
        <v>229</v>
      </c>
      <c r="F29" s="19">
        <v>11901</v>
      </c>
      <c r="G29" s="48"/>
      <c r="H29" s="21">
        <v>7659</v>
      </c>
      <c r="I29" s="21">
        <v>213</v>
      </c>
      <c r="J29" s="21">
        <v>243</v>
      </c>
      <c r="K29" s="21">
        <v>11427</v>
      </c>
      <c r="L29" s="48"/>
      <c r="M29" s="21">
        <v>7695</v>
      </c>
      <c r="N29" s="21">
        <v>206</v>
      </c>
      <c r="O29" s="21">
        <v>223</v>
      </c>
      <c r="P29" s="21">
        <v>11295</v>
      </c>
      <c r="Q29" s="48"/>
      <c r="R29" s="21">
        <v>7747</v>
      </c>
      <c r="S29" s="21">
        <v>243</v>
      </c>
      <c r="T29" s="21">
        <v>284</v>
      </c>
      <c r="U29" s="21">
        <v>11534</v>
      </c>
      <c r="V29" s="48"/>
      <c r="W29" s="21">
        <v>8018</v>
      </c>
      <c r="X29" s="21">
        <v>249</v>
      </c>
      <c r="Y29" s="21">
        <v>284</v>
      </c>
      <c r="Z29" s="21">
        <v>12227</v>
      </c>
      <c r="AA29" s="48"/>
      <c r="AB29" s="21">
        <v>7936</v>
      </c>
      <c r="AC29" s="21">
        <v>245</v>
      </c>
      <c r="AD29" s="21">
        <v>283</v>
      </c>
      <c r="AE29" s="21">
        <v>12512</v>
      </c>
      <c r="AF29" s="48"/>
      <c r="AG29" s="21">
        <v>6862</v>
      </c>
      <c r="AH29" s="21">
        <v>249</v>
      </c>
      <c r="AI29" s="21">
        <v>287</v>
      </c>
      <c r="AJ29" s="21">
        <v>12065</v>
      </c>
      <c r="AK29" s="48"/>
      <c r="AL29" s="24">
        <v>53834</v>
      </c>
      <c r="AM29" s="21">
        <v>1607</v>
      </c>
      <c r="AN29" s="21">
        <v>1833</v>
      </c>
      <c r="AO29" s="24">
        <v>82961</v>
      </c>
    </row>
    <row r="30" spans="1:41" ht="24" customHeight="1" x14ac:dyDescent="0.3">
      <c r="A30" s="67" t="s">
        <v>48</v>
      </c>
      <c r="B30" s="60"/>
      <c r="C30" s="68">
        <v>38539</v>
      </c>
      <c r="D30" s="68">
        <v>875</v>
      </c>
      <c r="E30" s="68">
        <v>949</v>
      </c>
      <c r="F30" s="68">
        <v>52931</v>
      </c>
      <c r="G30" s="61"/>
      <c r="H30" s="69">
        <v>37722</v>
      </c>
      <c r="I30" s="69">
        <v>806</v>
      </c>
      <c r="J30" s="69">
        <v>874</v>
      </c>
      <c r="K30" s="69">
        <v>50954</v>
      </c>
      <c r="L30" s="61"/>
      <c r="M30" s="69">
        <v>37664</v>
      </c>
      <c r="N30" s="70">
        <v>805</v>
      </c>
      <c r="O30" s="70">
        <v>862</v>
      </c>
      <c r="P30" s="70">
        <v>50594</v>
      </c>
      <c r="Q30" s="61"/>
      <c r="R30" s="69">
        <v>37964</v>
      </c>
      <c r="S30" s="69">
        <v>855</v>
      </c>
      <c r="T30" s="69">
        <v>939</v>
      </c>
      <c r="U30" s="69">
        <v>51662</v>
      </c>
      <c r="V30" s="61"/>
      <c r="W30" s="71">
        <v>40241</v>
      </c>
      <c r="X30" s="69">
        <v>934</v>
      </c>
      <c r="Y30" s="69">
        <v>1040</v>
      </c>
      <c r="Z30" s="69">
        <v>55191</v>
      </c>
      <c r="AA30" s="61"/>
      <c r="AB30" s="72">
        <v>38692</v>
      </c>
      <c r="AC30" s="71">
        <v>1122</v>
      </c>
      <c r="AD30" s="71">
        <v>1240</v>
      </c>
      <c r="AE30" s="71">
        <v>57988</v>
      </c>
      <c r="AF30" s="61"/>
      <c r="AG30" s="70">
        <v>32278</v>
      </c>
      <c r="AH30" s="69">
        <v>1058</v>
      </c>
      <c r="AI30" s="69">
        <v>1192</v>
      </c>
      <c r="AJ30" s="69">
        <v>53966</v>
      </c>
      <c r="AK30" s="61"/>
      <c r="AL30" s="73">
        <v>263100</v>
      </c>
      <c r="AM30" s="73">
        <v>6455</v>
      </c>
      <c r="AN30" s="73">
        <v>7096</v>
      </c>
      <c r="AO30" s="73">
        <v>373286</v>
      </c>
    </row>
    <row r="31" spans="1:41" x14ac:dyDescent="0.3">
      <c r="A31" s="1"/>
      <c r="B31" s="1"/>
      <c r="C31" s="13"/>
      <c r="D31" s="13"/>
      <c r="E31" s="13"/>
      <c r="F31" s="13"/>
      <c r="G31" s="1"/>
      <c r="H31" s="14"/>
      <c r="I31" s="14"/>
      <c r="J31" s="14"/>
      <c r="K31" s="14"/>
      <c r="L31" s="1"/>
      <c r="M31" s="14"/>
      <c r="N31" s="14"/>
      <c r="O31" s="14"/>
      <c r="P31" s="14"/>
      <c r="Q31" s="6"/>
      <c r="R31" s="14"/>
      <c r="S31" s="14"/>
      <c r="T31" s="14"/>
      <c r="U31" s="14"/>
      <c r="V31" s="6"/>
      <c r="W31" s="14"/>
      <c r="X31" s="14"/>
      <c r="Y31" s="14"/>
      <c r="Z31" s="14"/>
      <c r="AA31" s="6"/>
      <c r="AB31" s="14"/>
      <c r="AC31" s="14"/>
      <c r="AD31" s="14"/>
      <c r="AE31" s="14"/>
      <c r="AF31" s="6"/>
      <c r="AG31" s="14"/>
      <c r="AH31" s="14"/>
      <c r="AI31" s="14"/>
      <c r="AJ31" s="14"/>
      <c r="AK31" s="6"/>
      <c r="AL31" s="14"/>
      <c r="AM31" s="14"/>
      <c r="AN31" s="14"/>
      <c r="AO31" s="14"/>
    </row>
    <row r="32" spans="1:41" x14ac:dyDescent="0.3">
      <c r="A32" s="187" t="s">
        <v>37</v>
      </c>
      <c r="B32" s="188"/>
      <c r="C32" s="188"/>
      <c r="D32" s="188"/>
      <c r="E32" s="188"/>
      <c r="F32" s="18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 x14ac:dyDescent="0.3">
      <c r="A33" s="189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0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14.150887748481095</v>
      </c>
      <c r="D35" s="30">
        <v>10.805500982318271</v>
      </c>
      <c r="E35" s="30">
        <v>10.834813499111901</v>
      </c>
      <c r="F35" s="30">
        <v>13.616783663050414</v>
      </c>
      <c r="G35" s="12"/>
      <c r="H35" s="31">
        <v>13.897245325311154</v>
      </c>
      <c r="I35" s="31">
        <v>12.37721021611002</v>
      </c>
      <c r="J35" s="31">
        <v>13.854351687388988</v>
      </c>
      <c r="K35" s="31">
        <v>12.914805360561582</v>
      </c>
      <c r="L35" s="12"/>
      <c r="M35" s="31">
        <v>13.767474783224207</v>
      </c>
      <c r="N35" s="31">
        <v>11.198428290766207</v>
      </c>
      <c r="O35" s="31">
        <v>10.834813499111901</v>
      </c>
      <c r="P35" s="31">
        <v>13.018506700701979</v>
      </c>
      <c r="Q35" s="12"/>
      <c r="R35" s="31">
        <v>14.239367663540376</v>
      </c>
      <c r="S35" s="31">
        <v>12.180746561886052</v>
      </c>
      <c r="T35" s="31">
        <v>11.72291296625222</v>
      </c>
      <c r="U35" s="31">
        <v>13.497128270580728</v>
      </c>
      <c r="V35" s="12"/>
      <c r="W35" s="31">
        <v>14.25116498554828</v>
      </c>
      <c r="X35" s="31">
        <v>12.180746561886052</v>
      </c>
      <c r="Y35" s="31">
        <v>12.255772646536412</v>
      </c>
      <c r="Z35" s="31">
        <v>13.688576898532228</v>
      </c>
      <c r="AA35" s="12"/>
      <c r="AB35" s="31">
        <v>15.725830236536305</v>
      </c>
      <c r="AC35" s="31">
        <v>22.593320235756384</v>
      </c>
      <c r="AD35" s="31">
        <v>21.492007104795736</v>
      </c>
      <c r="AE35" s="31">
        <v>16.508455647734525</v>
      </c>
      <c r="AF35" s="12"/>
      <c r="AG35" s="31">
        <v>13.96802925735858</v>
      </c>
      <c r="AH35" s="31">
        <v>18.664047151277014</v>
      </c>
      <c r="AI35" s="31">
        <v>19.00532859680284</v>
      </c>
      <c r="AJ35" s="31">
        <v>16.755743458838545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12.751677852348994</v>
      </c>
      <c r="D36" s="30">
        <v>13.333333333333334</v>
      </c>
      <c r="E36" s="30">
        <v>12.5</v>
      </c>
      <c r="F36" s="30">
        <v>12.135922330097088</v>
      </c>
      <c r="G36" s="12"/>
      <c r="H36" s="31">
        <v>16.107382550335572</v>
      </c>
      <c r="I36" s="31">
        <v>26.666666666666668</v>
      </c>
      <c r="J36" s="31">
        <v>25</v>
      </c>
      <c r="K36" s="31">
        <v>15.533980582524272</v>
      </c>
      <c r="L36" s="12"/>
      <c r="M36" s="31">
        <v>15.883668903803132</v>
      </c>
      <c r="N36" s="31">
        <v>13.333333333333334</v>
      </c>
      <c r="O36" s="31">
        <v>12.5</v>
      </c>
      <c r="P36" s="31">
        <v>15.533980582524272</v>
      </c>
      <c r="Q36" s="12"/>
      <c r="R36" s="31">
        <v>13.199105145413871</v>
      </c>
      <c r="S36" s="31">
        <v>6.666666666666667</v>
      </c>
      <c r="T36" s="31">
        <v>6.25</v>
      </c>
      <c r="U36" s="31">
        <v>12.783171521035598</v>
      </c>
      <c r="V36" s="12"/>
      <c r="W36" s="31">
        <v>14.317673378076062</v>
      </c>
      <c r="X36" s="31">
        <v>20</v>
      </c>
      <c r="Y36" s="31">
        <v>25</v>
      </c>
      <c r="Z36" s="31">
        <v>13.592233009708737</v>
      </c>
      <c r="AA36" s="12"/>
      <c r="AB36" s="31">
        <v>13.646532438478747</v>
      </c>
      <c r="AC36" s="31">
        <v>13.333333333333334</v>
      </c>
      <c r="AD36" s="31">
        <v>12.5</v>
      </c>
      <c r="AE36" s="31">
        <v>15.857605177993527</v>
      </c>
      <c r="AF36" s="12"/>
      <c r="AG36" s="31">
        <v>14.093959731543624</v>
      </c>
      <c r="AH36" s="31">
        <v>6.666666666666667</v>
      </c>
      <c r="AI36" s="31">
        <v>6.25</v>
      </c>
      <c r="AJ36" s="31">
        <v>14.563106796116505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14.170257624234802</v>
      </c>
      <c r="D37" s="30">
        <v>12.372188139059304</v>
      </c>
      <c r="E37" s="30">
        <v>11.649580615097857</v>
      </c>
      <c r="F37" s="30">
        <v>13.517290477383291</v>
      </c>
      <c r="G37" s="12"/>
      <c r="H37" s="31">
        <v>14.414381091527806</v>
      </c>
      <c r="I37" s="31">
        <v>13.190184049079754</v>
      </c>
      <c r="J37" s="31">
        <v>12.674743709226467</v>
      </c>
      <c r="K37" s="31">
        <v>13.530474219192891</v>
      </c>
      <c r="L37" s="12"/>
      <c r="M37" s="31">
        <v>14.223890810230992</v>
      </c>
      <c r="N37" s="31">
        <v>10.531697341513292</v>
      </c>
      <c r="O37" s="31">
        <v>10.15843429636533</v>
      </c>
      <c r="P37" s="31">
        <v>13.274709628086644</v>
      </c>
      <c r="Q37" s="12"/>
      <c r="R37" s="31">
        <v>14.45876717649017</v>
      </c>
      <c r="S37" s="31">
        <v>12.781186094069529</v>
      </c>
      <c r="T37" s="31">
        <v>12.861136999068034</v>
      </c>
      <c r="U37" s="31">
        <v>13.737458965603617</v>
      </c>
      <c r="V37" s="12"/>
      <c r="W37" s="31">
        <v>15.794048565774629</v>
      </c>
      <c r="X37" s="31">
        <v>16.053169734151329</v>
      </c>
      <c r="Y37" s="31">
        <v>15.936626281453867</v>
      </c>
      <c r="Z37" s="31">
        <v>15.072972010916137</v>
      </c>
      <c r="AA37" s="12"/>
      <c r="AB37" s="31">
        <v>14.989550775831777</v>
      </c>
      <c r="AC37" s="31">
        <v>16.666666666666668</v>
      </c>
      <c r="AD37" s="31">
        <v>17.520969245107175</v>
      </c>
      <c r="AE37" s="31">
        <v>16.3939829402381</v>
      </c>
      <c r="AF37" s="12"/>
      <c r="AG37" s="31">
        <v>11.949103955909822</v>
      </c>
      <c r="AH37" s="31">
        <v>18.404907975460123</v>
      </c>
      <c r="AI37" s="31">
        <v>19.198508853681268</v>
      </c>
      <c r="AJ37" s="31">
        <v>14.47311175857932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12.479435957696827</v>
      </c>
      <c r="D38" s="30">
        <v>16.129032258064516</v>
      </c>
      <c r="E38" s="30">
        <v>19.594594594594593</v>
      </c>
      <c r="F38" s="30">
        <v>11.793270898369753</v>
      </c>
      <c r="G38" s="12"/>
      <c r="H38" s="31">
        <v>13.160987074030553</v>
      </c>
      <c r="I38" s="31">
        <v>10.483870967741936</v>
      </c>
      <c r="J38" s="31">
        <v>9.4594594594594597</v>
      </c>
      <c r="K38" s="31">
        <v>12.764481442941381</v>
      </c>
      <c r="L38" s="12"/>
      <c r="M38" s="31">
        <v>13.654524089306697</v>
      </c>
      <c r="N38" s="31">
        <v>9.67741935483871</v>
      </c>
      <c r="O38" s="31">
        <v>8.1081081081081088</v>
      </c>
      <c r="P38" s="31">
        <v>12.833853624696497</v>
      </c>
      <c r="Q38" s="12"/>
      <c r="R38" s="31">
        <v>15.041128084606346</v>
      </c>
      <c r="S38" s="31">
        <v>14.516129032258064</v>
      </c>
      <c r="T38" s="31">
        <v>12.837837837837839</v>
      </c>
      <c r="U38" s="31">
        <v>14.117238987166147</v>
      </c>
      <c r="V38" s="12"/>
      <c r="W38" s="31">
        <v>16.592244418331376</v>
      </c>
      <c r="X38" s="31">
        <v>16.93548387096774</v>
      </c>
      <c r="Y38" s="31">
        <v>20.945945945945947</v>
      </c>
      <c r="Z38" s="31">
        <v>16.510579257717655</v>
      </c>
      <c r="AA38" s="12"/>
      <c r="AB38" s="31">
        <v>14.876615746180963</v>
      </c>
      <c r="AC38" s="31">
        <v>15.32258064516129</v>
      </c>
      <c r="AD38" s="31">
        <v>14.189189189189189</v>
      </c>
      <c r="AE38" s="31">
        <v>15.626083940339925</v>
      </c>
      <c r="AF38" s="12"/>
      <c r="AG38" s="31">
        <v>14.195064629847238</v>
      </c>
      <c r="AH38" s="31">
        <v>16.93548387096774</v>
      </c>
      <c r="AI38" s="31">
        <v>14.864864864864865</v>
      </c>
      <c r="AJ38" s="31">
        <v>16.354491848768642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14.226709499770537</v>
      </c>
      <c r="D39" s="30">
        <v>14.705882352941176</v>
      </c>
      <c r="E39" s="30">
        <v>14.285714285714286</v>
      </c>
      <c r="F39" s="30">
        <v>13.689209104306533</v>
      </c>
      <c r="G39" s="12"/>
      <c r="H39" s="31">
        <v>13.827443781551171</v>
      </c>
      <c r="I39" s="31">
        <v>9.9071207430340564</v>
      </c>
      <c r="J39" s="31">
        <v>9.3795093795093791</v>
      </c>
      <c r="K39" s="31">
        <v>13.096446700507615</v>
      </c>
      <c r="L39" s="12"/>
      <c r="M39" s="31">
        <v>13.547498852684718</v>
      </c>
      <c r="N39" s="31">
        <v>10.526315789473685</v>
      </c>
      <c r="O39" s="31">
        <v>10.533910533910534</v>
      </c>
      <c r="P39" s="31">
        <v>12.664155886687407</v>
      </c>
      <c r="Q39" s="12"/>
      <c r="R39" s="31">
        <v>13.942175309775127</v>
      </c>
      <c r="S39" s="31">
        <v>12.693498452012383</v>
      </c>
      <c r="T39" s="31">
        <v>13.131313131313131</v>
      </c>
      <c r="U39" s="31">
        <v>13.53201244473555</v>
      </c>
      <c r="V39" s="12"/>
      <c r="W39" s="31">
        <v>15.410738871041762</v>
      </c>
      <c r="X39" s="31">
        <v>13.467492260061919</v>
      </c>
      <c r="Y39" s="31">
        <v>13.708513708513708</v>
      </c>
      <c r="Z39" s="31">
        <v>14.796135582118881</v>
      </c>
      <c r="AA39" s="12"/>
      <c r="AB39" s="31">
        <v>15.777879761358422</v>
      </c>
      <c r="AC39" s="31">
        <v>18.88544891640867</v>
      </c>
      <c r="AD39" s="31">
        <v>18.614718614718615</v>
      </c>
      <c r="AE39" s="31">
        <v>16.56787293270018</v>
      </c>
      <c r="AF39" s="12"/>
      <c r="AG39" s="31">
        <v>13.267553923818266</v>
      </c>
      <c r="AH39" s="31">
        <v>19.814241486068113</v>
      </c>
      <c r="AI39" s="31">
        <v>20.346320346320347</v>
      </c>
      <c r="AJ39" s="31">
        <v>15.654167348943835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13.09704641350211</v>
      </c>
      <c r="D40" s="30">
        <v>12.244897959183673</v>
      </c>
      <c r="E40" s="30">
        <v>12.560386473429952</v>
      </c>
      <c r="F40" s="30">
        <v>12.823049338444417</v>
      </c>
      <c r="G40" s="12"/>
      <c r="H40" s="31">
        <v>13.856540084388186</v>
      </c>
      <c r="I40" s="31">
        <v>11.224489795918368</v>
      </c>
      <c r="J40" s="31">
        <v>10.628019323671497</v>
      </c>
      <c r="K40" s="31">
        <v>13.132187461357734</v>
      </c>
      <c r="L40" s="12"/>
      <c r="M40" s="31">
        <v>13.890295358649789</v>
      </c>
      <c r="N40" s="31">
        <v>11.73469387755102</v>
      </c>
      <c r="O40" s="31">
        <v>11.111111111111111</v>
      </c>
      <c r="P40" s="31">
        <v>13.255842710523062</v>
      </c>
      <c r="Q40" s="12"/>
      <c r="R40" s="31">
        <v>15.156118143459915</v>
      </c>
      <c r="S40" s="31">
        <v>12.755102040816327</v>
      </c>
      <c r="T40" s="31">
        <v>13.526570048309178</v>
      </c>
      <c r="U40" s="31">
        <v>14.80153332508965</v>
      </c>
      <c r="V40" s="12"/>
      <c r="W40" s="31">
        <v>15.341772151898734</v>
      </c>
      <c r="X40" s="31">
        <v>17.857142857142858</v>
      </c>
      <c r="Y40" s="31">
        <v>17.391304347826086</v>
      </c>
      <c r="Z40" s="31">
        <v>14.467664152343268</v>
      </c>
      <c r="AA40" s="12"/>
      <c r="AB40" s="31">
        <v>15.527426160337553</v>
      </c>
      <c r="AC40" s="31">
        <v>17.346938775510203</v>
      </c>
      <c r="AD40" s="31">
        <v>17.874396135265702</v>
      </c>
      <c r="AE40" s="31">
        <v>16.285396315073577</v>
      </c>
      <c r="AF40" s="12"/>
      <c r="AG40" s="31">
        <v>13.130801687763713</v>
      </c>
      <c r="AH40" s="31">
        <v>16.836734693877553</v>
      </c>
      <c r="AI40" s="31">
        <v>16.908212560386474</v>
      </c>
      <c r="AJ40" s="31">
        <v>15.234326697168294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14.881753508940589</v>
      </c>
      <c r="D41" s="30">
        <v>11.25</v>
      </c>
      <c r="E41" s="30">
        <v>10.404624277456648</v>
      </c>
      <c r="F41" s="30">
        <v>14.850843060959793</v>
      </c>
      <c r="G41" s="12"/>
      <c r="H41" s="31">
        <v>14.026148817535089</v>
      </c>
      <c r="I41" s="31">
        <v>14.375</v>
      </c>
      <c r="J41" s="31">
        <v>15.028901734104046</v>
      </c>
      <c r="K41" s="31">
        <v>13.517797953595618</v>
      </c>
      <c r="L41" s="12"/>
      <c r="M41" s="31">
        <v>14.554893289751972</v>
      </c>
      <c r="N41" s="31">
        <v>11.25</v>
      </c>
      <c r="O41" s="31">
        <v>10.404624277456648</v>
      </c>
      <c r="P41" s="31">
        <v>13.820435221213431</v>
      </c>
      <c r="Q41" s="12"/>
      <c r="R41" s="31">
        <v>14.64141511247837</v>
      </c>
      <c r="S41" s="31">
        <v>10.625</v>
      </c>
      <c r="T41" s="31">
        <v>10.404624277456648</v>
      </c>
      <c r="U41" s="31">
        <v>13.921314310419369</v>
      </c>
      <c r="V41" s="12"/>
      <c r="W41" s="31">
        <v>16.246875600845993</v>
      </c>
      <c r="X41" s="31">
        <v>18.125</v>
      </c>
      <c r="Y41" s="31">
        <v>18.497109826589597</v>
      </c>
      <c r="Z41" s="31">
        <v>15.708315319210261</v>
      </c>
      <c r="AA41" s="12"/>
      <c r="AB41" s="31">
        <v>13.872332243799269</v>
      </c>
      <c r="AC41" s="31">
        <v>19.375</v>
      </c>
      <c r="AD41" s="31">
        <v>19.653179190751445</v>
      </c>
      <c r="AE41" s="31">
        <v>14.245568525724167</v>
      </c>
      <c r="AF41" s="12"/>
      <c r="AG41" s="31">
        <v>11.776581426648722</v>
      </c>
      <c r="AH41" s="31">
        <v>15</v>
      </c>
      <c r="AI41" s="31">
        <v>15.606936416184972</v>
      </c>
      <c r="AJ41" s="31">
        <v>13.935725608877361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14.932439814983429</v>
      </c>
      <c r="D42" s="30">
        <v>14.343163538873995</v>
      </c>
      <c r="E42" s="30">
        <v>14.760147601476016</v>
      </c>
      <c r="F42" s="30">
        <v>14.277872173572081</v>
      </c>
      <c r="G42" s="12"/>
      <c r="H42" s="31">
        <v>14.047419601558801</v>
      </c>
      <c r="I42" s="31">
        <v>10.99195710455764</v>
      </c>
      <c r="J42" s="31">
        <v>10.578105781057811</v>
      </c>
      <c r="K42" s="31">
        <v>13.360345052934257</v>
      </c>
      <c r="L42" s="12"/>
      <c r="M42" s="31">
        <v>14.247732818589066</v>
      </c>
      <c r="N42" s="31">
        <v>15.415549597855227</v>
      </c>
      <c r="O42" s="31">
        <v>15.129151291512915</v>
      </c>
      <c r="P42" s="31">
        <v>13.488432884590249</v>
      </c>
      <c r="Q42" s="12"/>
      <c r="R42" s="31">
        <v>14.061987835524638</v>
      </c>
      <c r="S42" s="31">
        <v>11.796246648793566</v>
      </c>
      <c r="T42" s="31">
        <v>11.439114391143912</v>
      </c>
      <c r="U42" s="31">
        <v>13.530257482682002</v>
      </c>
      <c r="V42" s="12"/>
      <c r="W42" s="31">
        <v>15.493316822668172</v>
      </c>
      <c r="X42" s="31">
        <v>13.53887399463807</v>
      </c>
      <c r="Y42" s="31">
        <v>13.653136531365314</v>
      </c>
      <c r="Z42" s="31">
        <v>14.986276303751144</v>
      </c>
      <c r="AA42" s="12"/>
      <c r="AB42" s="31">
        <v>14.987070692355319</v>
      </c>
      <c r="AC42" s="31">
        <v>18.632707774798927</v>
      </c>
      <c r="AD42" s="31">
        <v>18.573185731857318</v>
      </c>
      <c r="AE42" s="31">
        <v>15.838452489870605</v>
      </c>
      <c r="AF42" s="12"/>
      <c r="AG42" s="31">
        <v>12.230032414320574</v>
      </c>
      <c r="AH42" s="31">
        <v>15.281501340482574</v>
      </c>
      <c r="AI42" s="31">
        <v>15.867158671586715</v>
      </c>
      <c r="AJ42" s="31">
        <v>14.518363612599661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ht="15" customHeight="1" x14ac:dyDescent="0.3">
      <c r="A43" s="28" t="s">
        <v>8</v>
      </c>
      <c r="B43" s="76"/>
      <c r="C43" s="35">
        <v>14.276716206652512</v>
      </c>
      <c r="D43" s="35">
        <v>13.100177830468287</v>
      </c>
      <c r="E43" s="35">
        <v>13.022246337493218</v>
      </c>
      <c r="F43" s="35">
        <v>13.713887570558715</v>
      </c>
      <c r="G43" s="48"/>
      <c r="H43" s="36">
        <v>14.106157112526539</v>
      </c>
      <c r="I43" s="36">
        <v>11.855364552459989</v>
      </c>
      <c r="J43" s="36">
        <v>11.692892023874117</v>
      </c>
      <c r="K43" s="36">
        <v>13.319566600357463</v>
      </c>
      <c r="L43" s="48"/>
      <c r="M43" s="36">
        <v>14.067940552016985</v>
      </c>
      <c r="N43" s="41">
        <v>11.796087729697689</v>
      </c>
      <c r="O43" s="41">
        <v>11.421595225176343</v>
      </c>
      <c r="P43" s="36">
        <v>13.221112580909008</v>
      </c>
      <c r="Q43" s="48"/>
      <c r="R43" s="36">
        <v>14.331917905166312</v>
      </c>
      <c r="S43" s="36">
        <v>12.388855957320688</v>
      </c>
      <c r="T43" s="36">
        <v>12.316874660879002</v>
      </c>
      <c r="U43" s="36">
        <v>13.699750583150731</v>
      </c>
      <c r="V43" s="48"/>
      <c r="W43" s="40">
        <v>15.525123849964615</v>
      </c>
      <c r="X43" s="36">
        <v>14.671013633669235</v>
      </c>
      <c r="Y43" s="36">
        <v>14.894194248507867</v>
      </c>
      <c r="Z43" s="36">
        <v>14.89533580394018</v>
      </c>
      <c r="AA43" s="48"/>
      <c r="AB43" s="36">
        <v>15.131634819532909</v>
      </c>
      <c r="AC43" s="40">
        <v>18.524007113218733</v>
      </c>
      <c r="AD43" s="40">
        <v>18.529571351058056</v>
      </c>
      <c r="AE43" s="40">
        <v>16.148983651583848</v>
      </c>
      <c r="AF43" s="48"/>
      <c r="AG43" s="36">
        <v>12.560509554140127</v>
      </c>
      <c r="AH43" s="36">
        <v>17.664493183165384</v>
      </c>
      <c r="AI43" s="36">
        <v>18.122626153011396</v>
      </c>
      <c r="AJ43" s="36">
        <v>15.001363209500056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15.326353308086434</v>
      </c>
      <c r="D44" s="30">
        <v>13.080168776371307</v>
      </c>
      <c r="E44" s="30">
        <v>12.574850299401197</v>
      </c>
      <c r="F44" s="30">
        <v>15.130277321350725</v>
      </c>
      <c r="G44" s="12"/>
      <c r="H44" s="31">
        <v>14.742704388505235</v>
      </c>
      <c r="I44" s="31">
        <v>10.970464135021096</v>
      </c>
      <c r="J44" s="31">
        <v>10.978043912175648</v>
      </c>
      <c r="K44" s="31">
        <v>13.983434492471748</v>
      </c>
      <c r="L44" s="12"/>
      <c r="M44" s="31">
        <v>14.831811093784808</v>
      </c>
      <c r="N44" s="31">
        <v>19.19831223628692</v>
      </c>
      <c r="O44" s="31">
        <v>18.962075848303392</v>
      </c>
      <c r="P44" s="31">
        <v>14.218168404815399</v>
      </c>
      <c r="Q44" s="12"/>
      <c r="R44" s="31">
        <v>15.08130986856761</v>
      </c>
      <c r="S44" s="31">
        <v>13.080168776371307</v>
      </c>
      <c r="T44" s="31">
        <v>12.574850299401197</v>
      </c>
      <c r="U44" s="31">
        <v>14.466315683578687</v>
      </c>
      <c r="V44" s="12"/>
      <c r="W44" s="31">
        <v>15.072399198039653</v>
      </c>
      <c r="X44" s="31">
        <v>13.713080168776372</v>
      </c>
      <c r="Y44" s="31">
        <v>14.37125748502994</v>
      </c>
      <c r="Z44" s="31">
        <v>14.479729049998323</v>
      </c>
      <c r="AA44" s="12"/>
      <c r="AB44" s="31">
        <v>13.989752728892849</v>
      </c>
      <c r="AC44" s="31">
        <v>16.666666666666668</v>
      </c>
      <c r="AD44" s="31">
        <v>16.167664670658684</v>
      </c>
      <c r="AE44" s="31">
        <v>14.77817645283525</v>
      </c>
      <c r="AF44" s="12"/>
      <c r="AG44" s="31">
        <v>10.955669414123413</v>
      </c>
      <c r="AH44" s="31">
        <v>13.291139240506329</v>
      </c>
      <c r="AI44" s="31">
        <v>14.37125748502994</v>
      </c>
      <c r="AJ44" s="31">
        <v>12.943898594949868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17.005501076297538</v>
      </c>
      <c r="D45" s="30">
        <v>20.869565217391305</v>
      </c>
      <c r="E45" s="30">
        <v>20.512820512820515</v>
      </c>
      <c r="F45" s="30">
        <v>16.479338842975206</v>
      </c>
      <c r="G45" s="12"/>
      <c r="H45" s="31">
        <v>14.350633819660368</v>
      </c>
      <c r="I45" s="31">
        <v>13.913043478260869</v>
      </c>
      <c r="J45" s="31">
        <v>13.675213675213675</v>
      </c>
      <c r="K45" s="31">
        <v>13.272727272727273</v>
      </c>
      <c r="L45" s="12"/>
      <c r="M45" s="31">
        <v>13.226500837120307</v>
      </c>
      <c r="N45" s="31">
        <v>10.434782608695652</v>
      </c>
      <c r="O45" s="31">
        <v>10.256410256410257</v>
      </c>
      <c r="P45" s="31">
        <v>12.743801652892563</v>
      </c>
      <c r="Q45" s="12"/>
      <c r="R45" s="31">
        <v>12.987323606792634</v>
      </c>
      <c r="S45" s="31">
        <v>8.695652173913043</v>
      </c>
      <c r="T45" s="31">
        <v>8.5470085470085468</v>
      </c>
      <c r="U45" s="31">
        <v>12.661157024793388</v>
      </c>
      <c r="V45" s="12"/>
      <c r="W45" s="31">
        <v>14.805070557282948</v>
      </c>
      <c r="X45" s="31">
        <v>13.043478260869565</v>
      </c>
      <c r="Y45" s="31">
        <v>13.675213675213675</v>
      </c>
      <c r="Z45" s="31">
        <v>14.727272727272727</v>
      </c>
      <c r="AA45" s="12"/>
      <c r="AB45" s="31">
        <v>14.254962927529299</v>
      </c>
      <c r="AC45" s="31">
        <v>12.173913043478262</v>
      </c>
      <c r="AD45" s="31">
        <v>12.820512820512821</v>
      </c>
      <c r="AE45" s="31">
        <v>14.694214876033058</v>
      </c>
      <c r="AF45" s="12"/>
      <c r="AG45" s="31">
        <v>13.370007175316911</v>
      </c>
      <c r="AH45" s="31">
        <v>20.869565217391305</v>
      </c>
      <c r="AI45" s="31">
        <v>20.512820512820515</v>
      </c>
      <c r="AJ45" s="31">
        <v>15.421487603305785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13.876863876863878</v>
      </c>
      <c r="D46" s="30">
        <v>13</v>
      </c>
      <c r="E46" s="30">
        <v>12.719298245614034</v>
      </c>
      <c r="F46" s="30">
        <v>13.210050584625591</v>
      </c>
      <c r="G46" s="12"/>
      <c r="H46" s="31">
        <v>13.588263588263588</v>
      </c>
      <c r="I46" s="31">
        <v>14.5</v>
      </c>
      <c r="J46" s="31">
        <v>12.719298245614034</v>
      </c>
      <c r="K46" s="31">
        <v>12.986151422174309</v>
      </c>
      <c r="L46" s="12"/>
      <c r="M46" s="31">
        <v>14.61038961038961</v>
      </c>
      <c r="N46" s="31">
        <v>10.5</v>
      </c>
      <c r="O46" s="31">
        <v>12.280701754385966</v>
      </c>
      <c r="P46" s="31">
        <v>13.790529894684468</v>
      </c>
      <c r="Q46" s="12"/>
      <c r="R46" s="31">
        <v>13.804713804713804</v>
      </c>
      <c r="S46" s="31">
        <v>10.5</v>
      </c>
      <c r="T46" s="31">
        <v>9.6491228070175445</v>
      </c>
      <c r="U46" s="31">
        <v>13.127124968902894</v>
      </c>
      <c r="V46" s="12"/>
      <c r="W46" s="31">
        <v>14.826839826839826</v>
      </c>
      <c r="X46" s="31">
        <v>14</v>
      </c>
      <c r="Y46" s="31">
        <v>14.473684210526315</v>
      </c>
      <c r="Z46" s="31">
        <v>14.022721618708019</v>
      </c>
      <c r="AA46" s="12"/>
      <c r="AB46" s="31">
        <v>15.873015873015873</v>
      </c>
      <c r="AC46" s="31">
        <v>20.5</v>
      </c>
      <c r="AD46" s="31">
        <v>21.05263157894737</v>
      </c>
      <c r="AE46" s="31">
        <v>16.775852060701549</v>
      </c>
      <c r="AF46" s="12"/>
      <c r="AG46" s="31">
        <v>13.419913419913421</v>
      </c>
      <c r="AH46" s="31">
        <v>17</v>
      </c>
      <c r="AI46" s="31">
        <v>17.105263157894736</v>
      </c>
      <c r="AJ46" s="31">
        <v>16.087569450203169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15.5765503875969</v>
      </c>
      <c r="D47" s="30">
        <v>17.372262773722628</v>
      </c>
      <c r="E47" s="30">
        <v>16.963064295485637</v>
      </c>
      <c r="F47" s="30">
        <v>15.261768885480341</v>
      </c>
      <c r="G47" s="12"/>
      <c r="H47" s="31">
        <v>15.419089147286822</v>
      </c>
      <c r="I47" s="31">
        <v>14.014598540145986</v>
      </c>
      <c r="J47" s="31">
        <v>13.679890560875513</v>
      </c>
      <c r="K47" s="31">
        <v>14.903119572327611</v>
      </c>
      <c r="L47" s="12"/>
      <c r="M47" s="31">
        <v>15.12233527131783</v>
      </c>
      <c r="N47" s="31">
        <v>11.240875912408759</v>
      </c>
      <c r="O47" s="31">
        <v>11.354309165526676</v>
      </c>
      <c r="P47" s="31">
        <v>14.524169354656802</v>
      </c>
      <c r="Q47" s="12"/>
      <c r="R47" s="31">
        <v>14.807412790697674</v>
      </c>
      <c r="S47" s="31">
        <v>14.744525547445255</v>
      </c>
      <c r="T47" s="31">
        <v>14.500683994528044</v>
      </c>
      <c r="U47" s="31">
        <v>14.280558500439852</v>
      </c>
      <c r="V47" s="12"/>
      <c r="W47" s="31">
        <v>15.294937015503876</v>
      </c>
      <c r="X47" s="31">
        <v>11.97080291970803</v>
      </c>
      <c r="Y47" s="31">
        <v>11.764705882352942</v>
      </c>
      <c r="Z47" s="31">
        <v>14.801615049737215</v>
      </c>
      <c r="AA47" s="12"/>
      <c r="AB47" s="31">
        <v>13.078367248062015</v>
      </c>
      <c r="AC47" s="31">
        <v>17.226277372262775</v>
      </c>
      <c r="AD47" s="31">
        <v>17.783857729138166</v>
      </c>
      <c r="AE47" s="31">
        <v>13.921909187287122</v>
      </c>
      <c r="AF47" s="12"/>
      <c r="AG47" s="31">
        <v>10.701308139534884</v>
      </c>
      <c r="AH47" s="31">
        <v>13.430656934306569</v>
      </c>
      <c r="AI47" s="31">
        <v>13.953488372093023</v>
      </c>
      <c r="AJ47" s="31">
        <v>12.306859450071054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ht="15" customHeight="1" x14ac:dyDescent="0.3">
      <c r="A48" s="29" t="s">
        <v>13</v>
      </c>
      <c r="B48" s="77"/>
      <c r="C48" s="35">
        <v>15.373863402289381</v>
      </c>
      <c r="D48" s="35">
        <v>15.671641791044776</v>
      </c>
      <c r="E48" s="35">
        <v>15.218769816106532</v>
      </c>
      <c r="F48" s="35">
        <v>15.03094414879204</v>
      </c>
      <c r="G48" s="48"/>
      <c r="H48" s="36">
        <v>14.905982402966188</v>
      </c>
      <c r="I48" s="36">
        <v>13.093622795115332</v>
      </c>
      <c r="J48" s="36">
        <v>12.682308180088777</v>
      </c>
      <c r="K48" s="36">
        <v>14.248398599655333</v>
      </c>
      <c r="L48" s="48"/>
      <c r="M48" s="36">
        <v>14.84712944707648</v>
      </c>
      <c r="N48" s="36">
        <v>13.636363636363637</v>
      </c>
      <c r="O48" s="36">
        <v>13.823715916296766</v>
      </c>
      <c r="P48" s="36">
        <v>14.21263128231252</v>
      </c>
      <c r="Q48" s="48"/>
      <c r="R48" s="36">
        <v>14.663213959921137</v>
      </c>
      <c r="S48" s="36">
        <v>13.16146540027137</v>
      </c>
      <c r="T48" s="36">
        <v>12.74571972098922</v>
      </c>
      <c r="U48" s="36">
        <v>14.083652168258132</v>
      </c>
      <c r="V48" s="48"/>
      <c r="W48" s="36">
        <v>15.134037607038813</v>
      </c>
      <c r="X48" s="36">
        <v>12.890094979647218</v>
      </c>
      <c r="Y48" s="36">
        <v>13.126188966391883</v>
      </c>
      <c r="Z48" s="36">
        <v>14.590897759665305</v>
      </c>
      <c r="AA48" s="48"/>
      <c r="AB48" s="36">
        <v>13.793661536650678</v>
      </c>
      <c r="AC48" s="36">
        <v>17.096336499321573</v>
      </c>
      <c r="AD48" s="36">
        <v>17.374762206721623</v>
      </c>
      <c r="AE48" s="36">
        <v>14.622329644602928</v>
      </c>
      <c r="AF48" s="48"/>
      <c r="AG48" s="41">
        <v>11.282111644057323</v>
      </c>
      <c r="AH48" s="36">
        <v>14.450474898236092</v>
      </c>
      <c r="AI48" s="36">
        <v>15.028535193405199</v>
      </c>
      <c r="AJ48" s="41">
        <v>13.211146396713742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14.24470757086473</v>
      </c>
      <c r="D49" s="30">
        <v>14.473684210526315</v>
      </c>
      <c r="E49" s="30">
        <v>15.476190476190476</v>
      </c>
      <c r="F49" s="30">
        <v>14.552865020378807</v>
      </c>
      <c r="G49" s="12"/>
      <c r="H49" s="31">
        <v>14.172945819878006</v>
      </c>
      <c r="I49" s="31">
        <v>13.815789473684211</v>
      </c>
      <c r="J49" s="31">
        <v>13.095238095238095</v>
      </c>
      <c r="K49" s="31">
        <v>14.217214097338768</v>
      </c>
      <c r="L49" s="12"/>
      <c r="M49" s="31">
        <v>13.042698241837101</v>
      </c>
      <c r="N49" s="31">
        <v>9.8684210526315788</v>
      </c>
      <c r="O49" s="31">
        <v>8.9285714285714288</v>
      </c>
      <c r="P49" s="31">
        <v>11.651882042675618</v>
      </c>
      <c r="Q49" s="12"/>
      <c r="R49" s="31">
        <v>14.065303193397918</v>
      </c>
      <c r="S49" s="31">
        <v>16.44736842105263</v>
      </c>
      <c r="T49" s="31">
        <v>16.071428571428573</v>
      </c>
      <c r="U49" s="31">
        <v>13.342124190841524</v>
      </c>
      <c r="V49" s="12"/>
      <c r="W49" s="31">
        <v>14.908503767491927</v>
      </c>
      <c r="X49" s="31">
        <v>16.44736842105263</v>
      </c>
      <c r="Y49" s="31">
        <v>16.666666666666668</v>
      </c>
      <c r="Z49" s="31">
        <v>14.672740350035962</v>
      </c>
      <c r="AA49" s="12"/>
      <c r="AB49" s="31">
        <v>16.541083602439901</v>
      </c>
      <c r="AC49" s="31">
        <v>16.44736842105263</v>
      </c>
      <c r="AD49" s="31">
        <v>16.666666666666668</v>
      </c>
      <c r="AE49" s="31">
        <v>16.818508750899063</v>
      </c>
      <c r="AF49" s="12"/>
      <c r="AG49" s="31">
        <v>13.02475780409042</v>
      </c>
      <c r="AH49" s="31">
        <v>12.5</v>
      </c>
      <c r="AI49" s="31">
        <v>13.095238095238095</v>
      </c>
      <c r="AJ49" s="31">
        <v>14.744665547830257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14.617618586640852</v>
      </c>
      <c r="D50" s="30">
        <v>12.903225806451612</v>
      </c>
      <c r="E50" s="30">
        <v>13.513513513513514</v>
      </c>
      <c r="F50" s="30">
        <v>13.438485804416404</v>
      </c>
      <c r="G50" s="12"/>
      <c r="H50" s="31">
        <v>13.165537270087125</v>
      </c>
      <c r="I50" s="31">
        <v>16.129032258064516</v>
      </c>
      <c r="J50" s="31">
        <v>13.513513513513514</v>
      </c>
      <c r="K50" s="31">
        <v>13.8801261829653</v>
      </c>
      <c r="L50" s="12"/>
      <c r="M50" s="31">
        <v>14.908034849951598</v>
      </c>
      <c r="N50" s="31">
        <v>12.903225806451612</v>
      </c>
      <c r="O50" s="31">
        <v>10.810810810810811</v>
      </c>
      <c r="P50" s="31">
        <v>15.646687697160884</v>
      </c>
      <c r="Q50" s="12"/>
      <c r="R50" s="31">
        <v>14.811229428848016</v>
      </c>
      <c r="S50" s="31">
        <v>3.225806451612903</v>
      </c>
      <c r="T50" s="31">
        <v>2.7027027027027026</v>
      </c>
      <c r="U50" s="31">
        <v>13.31230283911672</v>
      </c>
      <c r="V50" s="12"/>
      <c r="W50" s="31">
        <v>13.068731848983543</v>
      </c>
      <c r="X50" s="31">
        <v>6.4516129032258061</v>
      </c>
      <c r="Y50" s="31">
        <v>5.4054054054054053</v>
      </c>
      <c r="Z50" s="31">
        <v>13.123028391167193</v>
      </c>
      <c r="AA50" s="12"/>
      <c r="AB50" s="31">
        <v>16.263310745401743</v>
      </c>
      <c r="AC50" s="31">
        <v>22.580645161290324</v>
      </c>
      <c r="AD50" s="31">
        <v>32.432432432432435</v>
      </c>
      <c r="AE50" s="31">
        <v>16.151419558359621</v>
      </c>
      <c r="AF50" s="12"/>
      <c r="AG50" s="31">
        <v>13.165537270087125</v>
      </c>
      <c r="AH50" s="31">
        <v>25.806451612903224</v>
      </c>
      <c r="AI50" s="31">
        <v>21.621621621621621</v>
      </c>
      <c r="AJ50" s="31">
        <v>14.447949526813881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14.880201765447667</v>
      </c>
      <c r="D51" s="30">
        <v>11.526479750778817</v>
      </c>
      <c r="E51" s="30">
        <v>11.764705882352942</v>
      </c>
      <c r="F51" s="30">
        <v>14.093374057221219</v>
      </c>
      <c r="G51" s="12"/>
      <c r="H51" s="31">
        <v>14.210883693859735</v>
      </c>
      <c r="I51" s="31">
        <v>13.707165109034268</v>
      </c>
      <c r="J51" s="31">
        <v>14.005602240896359</v>
      </c>
      <c r="K51" s="31">
        <v>13.70691267219348</v>
      </c>
      <c r="L51" s="12"/>
      <c r="M51" s="31">
        <v>14.366087884372877</v>
      </c>
      <c r="N51" s="31">
        <v>12.149532710280374</v>
      </c>
      <c r="O51" s="31">
        <v>12.044817927170868</v>
      </c>
      <c r="P51" s="31">
        <v>14.080907560930001</v>
      </c>
      <c r="Q51" s="12"/>
      <c r="R51" s="31">
        <v>13.687069550877874</v>
      </c>
      <c r="S51" s="31">
        <v>13.395638629283489</v>
      </c>
      <c r="T51" s="31">
        <v>13.445378151260504</v>
      </c>
      <c r="U51" s="31">
        <v>13.289285046437699</v>
      </c>
      <c r="V51" s="12"/>
      <c r="W51" s="31">
        <v>14.540692598700165</v>
      </c>
      <c r="X51" s="31">
        <v>14.330218068535826</v>
      </c>
      <c r="Y51" s="31">
        <v>13.725490196078431</v>
      </c>
      <c r="Z51" s="31">
        <v>14.585800660724303</v>
      </c>
      <c r="AA51" s="12"/>
      <c r="AB51" s="31">
        <v>14.822000194005238</v>
      </c>
      <c r="AC51" s="31">
        <v>19.003115264797508</v>
      </c>
      <c r="AD51" s="31">
        <v>18.487394957983192</v>
      </c>
      <c r="AE51" s="31">
        <v>15.034594527208128</v>
      </c>
      <c r="AF51" s="12"/>
      <c r="AG51" s="31">
        <v>13.493064312736443</v>
      </c>
      <c r="AH51" s="31">
        <v>15.88785046728972</v>
      </c>
      <c r="AI51" s="31">
        <v>16.526610644257705</v>
      </c>
      <c r="AJ51" s="31">
        <v>15.209125475285171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14.399356453342868</v>
      </c>
      <c r="D52" s="30">
        <v>12.760416666666666</v>
      </c>
      <c r="E52" s="30">
        <v>12.337662337662337</v>
      </c>
      <c r="F52" s="30">
        <v>14.243206826858298</v>
      </c>
      <c r="G52" s="12"/>
      <c r="H52" s="31">
        <v>14.166964604933858</v>
      </c>
      <c r="I52" s="31">
        <v>12.239583333333334</v>
      </c>
      <c r="J52" s="31">
        <v>12.121212121212121</v>
      </c>
      <c r="K52" s="31">
        <v>13.445991466427127</v>
      </c>
      <c r="L52" s="12"/>
      <c r="M52" s="31">
        <v>14.041830532713622</v>
      </c>
      <c r="N52" s="31">
        <v>14.84375</v>
      </c>
      <c r="O52" s="31">
        <v>13.852813852813853</v>
      </c>
      <c r="P52" s="31">
        <v>13.305636649449809</v>
      </c>
      <c r="Q52" s="12"/>
      <c r="R52" s="31">
        <v>14.363603861279943</v>
      </c>
      <c r="S52" s="31">
        <v>12.760416666666666</v>
      </c>
      <c r="T52" s="31">
        <v>15.367965367965368</v>
      </c>
      <c r="U52" s="31">
        <v>14.013024927015495</v>
      </c>
      <c r="V52" s="12"/>
      <c r="W52" s="31">
        <v>14.712191633893458</v>
      </c>
      <c r="X52" s="31">
        <v>15.364583333333334</v>
      </c>
      <c r="Y52" s="31">
        <v>14.935064935064934</v>
      </c>
      <c r="Z52" s="31">
        <v>14.406018414551987</v>
      </c>
      <c r="AA52" s="12"/>
      <c r="AB52" s="31">
        <v>14.336789417232749</v>
      </c>
      <c r="AC52" s="31">
        <v>14.583333333333334</v>
      </c>
      <c r="AD52" s="31">
        <v>13.636363636363637</v>
      </c>
      <c r="AE52" s="31">
        <v>14.73725578261846</v>
      </c>
      <c r="AF52" s="12"/>
      <c r="AG52" s="31">
        <v>13.979263496603505</v>
      </c>
      <c r="AH52" s="31">
        <v>17.447916666666668</v>
      </c>
      <c r="AI52" s="31">
        <v>17.748917748917748</v>
      </c>
      <c r="AJ52" s="31">
        <v>15.848865933078823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13.282107574094402</v>
      </c>
      <c r="D53" s="30">
        <v>3.7735849056603774</v>
      </c>
      <c r="E53" s="30">
        <v>3.3898305084745761</v>
      </c>
      <c r="F53" s="30">
        <v>13.458856345885634</v>
      </c>
      <c r="G53" s="12"/>
      <c r="H53" s="31">
        <v>14.270032930845225</v>
      </c>
      <c r="I53" s="31">
        <v>15.09433962264151</v>
      </c>
      <c r="J53" s="31">
        <v>15.254237288135593</v>
      </c>
      <c r="K53" s="31">
        <v>14.01673640167364</v>
      </c>
      <c r="L53" s="12"/>
      <c r="M53" s="31">
        <v>14.1602634467618</v>
      </c>
      <c r="N53" s="31">
        <v>9.433962264150944</v>
      </c>
      <c r="O53" s="31">
        <v>8.4745762711864412</v>
      </c>
      <c r="P53" s="31">
        <v>14.225941422594142</v>
      </c>
      <c r="Q53" s="12"/>
      <c r="R53" s="31">
        <v>15.257958287596049</v>
      </c>
      <c r="S53" s="31">
        <v>16.981132075471699</v>
      </c>
      <c r="T53" s="31">
        <v>15.254237288135593</v>
      </c>
      <c r="U53" s="31">
        <v>13.528591352859136</v>
      </c>
      <c r="V53" s="12"/>
      <c r="W53" s="31">
        <v>16.136114160263446</v>
      </c>
      <c r="X53" s="31">
        <v>22.641509433962263</v>
      </c>
      <c r="Y53" s="31">
        <v>27.118644067796609</v>
      </c>
      <c r="Z53" s="31">
        <v>15.899581589958158</v>
      </c>
      <c r="AA53" s="12"/>
      <c r="AB53" s="31">
        <v>15.148188803512623</v>
      </c>
      <c r="AC53" s="31">
        <v>13.20754716981132</v>
      </c>
      <c r="AD53" s="31">
        <v>13.559322033898304</v>
      </c>
      <c r="AE53" s="31">
        <v>15.899581589958158</v>
      </c>
      <c r="AF53" s="12"/>
      <c r="AG53" s="31">
        <v>11.745334796926455</v>
      </c>
      <c r="AH53" s="31">
        <v>18.867924528301888</v>
      </c>
      <c r="AI53" s="31">
        <v>16.949152542372882</v>
      </c>
      <c r="AJ53" s="31">
        <v>12.97071129707113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14.972652689152234</v>
      </c>
      <c r="D54" s="30">
        <v>8.695652173913043</v>
      </c>
      <c r="E54" s="30">
        <v>8.0924855491329488</v>
      </c>
      <c r="F54" s="30">
        <v>14.602915134177906</v>
      </c>
      <c r="G54" s="12"/>
      <c r="H54" s="31">
        <v>14.471285323609845</v>
      </c>
      <c r="I54" s="31">
        <v>14.492753623188406</v>
      </c>
      <c r="J54" s="31">
        <v>16.184971098265898</v>
      </c>
      <c r="K54" s="31">
        <v>14.085274485764883</v>
      </c>
      <c r="L54" s="12"/>
      <c r="M54" s="31">
        <v>14.699179580674567</v>
      </c>
      <c r="N54" s="31">
        <v>12.318840579710145</v>
      </c>
      <c r="O54" s="31">
        <v>10.982658959537572</v>
      </c>
      <c r="P54" s="31">
        <v>13.731099305271762</v>
      </c>
      <c r="Q54" s="12"/>
      <c r="R54" s="31">
        <v>14.357338195077483</v>
      </c>
      <c r="S54" s="31">
        <v>17.391304347826086</v>
      </c>
      <c r="T54" s="31">
        <v>17.341040462427745</v>
      </c>
      <c r="U54" s="31">
        <v>13.894564773191663</v>
      </c>
      <c r="V54" s="12"/>
      <c r="W54" s="31">
        <v>14.881494986326345</v>
      </c>
      <c r="X54" s="31">
        <v>19.565217391304348</v>
      </c>
      <c r="Y54" s="31">
        <v>19.075144508670519</v>
      </c>
      <c r="Z54" s="31">
        <v>14.970712436997685</v>
      </c>
      <c r="AA54" s="12"/>
      <c r="AB54" s="31">
        <v>14.676390154968095</v>
      </c>
      <c r="AC54" s="31">
        <v>10.144927536231885</v>
      </c>
      <c r="AD54" s="31">
        <v>12.716763005780347</v>
      </c>
      <c r="AE54" s="31">
        <v>14.698269990464514</v>
      </c>
      <c r="AF54" s="12"/>
      <c r="AG54" s="31">
        <v>11.941659070191431</v>
      </c>
      <c r="AH54" s="31">
        <v>17.391304347826086</v>
      </c>
      <c r="AI54" s="31">
        <v>15.606936416184972</v>
      </c>
      <c r="AJ54" s="31">
        <v>14.01716387413159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14.91974787185652</v>
      </c>
      <c r="D55" s="30">
        <v>15.615615615615615</v>
      </c>
      <c r="E55" s="30">
        <v>15.616438356164384</v>
      </c>
      <c r="F55" s="30">
        <v>14.436083684920186</v>
      </c>
      <c r="G55" s="12"/>
      <c r="H55" s="31">
        <v>14.328416401325622</v>
      </c>
      <c r="I55" s="31">
        <v>12.912912912912914</v>
      </c>
      <c r="J55" s="31">
        <v>13.150684931506849</v>
      </c>
      <c r="K55" s="31">
        <v>13.927188900004349</v>
      </c>
      <c r="L55" s="12"/>
      <c r="M55" s="31">
        <v>14.705308986938723</v>
      </c>
      <c r="N55" s="31">
        <v>12.612612612612613</v>
      </c>
      <c r="O55" s="31">
        <v>11.506849315068493</v>
      </c>
      <c r="P55" s="31">
        <v>14.070723326519072</v>
      </c>
      <c r="Q55" s="12"/>
      <c r="R55" s="31">
        <v>15.121190460718696</v>
      </c>
      <c r="S55" s="31">
        <v>17.717717717717719</v>
      </c>
      <c r="T55" s="31">
        <v>16.712328767123289</v>
      </c>
      <c r="U55" s="31">
        <v>14.775346874864077</v>
      </c>
      <c r="V55" s="12"/>
      <c r="W55" s="31">
        <v>15.296640457469621</v>
      </c>
      <c r="X55" s="31">
        <v>14.414414414414415</v>
      </c>
      <c r="Y55" s="31">
        <v>15.068493150684931</v>
      </c>
      <c r="Z55" s="31">
        <v>15.105911008655561</v>
      </c>
      <c r="AA55" s="12"/>
      <c r="AB55" s="31">
        <v>14.152966404574697</v>
      </c>
      <c r="AC55" s="31">
        <v>14.414414414414415</v>
      </c>
      <c r="AD55" s="31">
        <v>15.342465753424657</v>
      </c>
      <c r="AE55" s="31">
        <v>14.47522943760602</v>
      </c>
      <c r="AF55" s="12"/>
      <c r="AG55" s="31">
        <v>11.475729417116122</v>
      </c>
      <c r="AH55" s="31">
        <v>12.312312312312311</v>
      </c>
      <c r="AI55" s="31">
        <v>12.602739726027398</v>
      </c>
      <c r="AJ55" s="31">
        <v>13.209516767430733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14.934549781832606</v>
      </c>
      <c r="D56" s="30">
        <v>12.307692307692308</v>
      </c>
      <c r="E56" s="30">
        <v>12.264150943396226</v>
      </c>
      <c r="F56" s="30">
        <v>14.730878186968839</v>
      </c>
      <c r="G56" s="12"/>
      <c r="H56" s="31">
        <v>14.141213804046014</v>
      </c>
      <c r="I56" s="31">
        <v>12.820512820512821</v>
      </c>
      <c r="J56" s="31">
        <v>11.79245283018868</v>
      </c>
      <c r="K56" s="31">
        <v>13.354917037636584</v>
      </c>
      <c r="L56" s="12"/>
      <c r="M56" s="31">
        <v>14.379214597381992</v>
      </c>
      <c r="N56" s="31">
        <v>13.846153846153847</v>
      </c>
      <c r="O56" s="31">
        <v>14.622641509433961</v>
      </c>
      <c r="P56" s="31">
        <v>13.476325374342371</v>
      </c>
      <c r="Q56" s="12"/>
      <c r="R56" s="31">
        <v>13.804046013486712</v>
      </c>
      <c r="S56" s="31">
        <v>16.923076923076923</v>
      </c>
      <c r="T56" s="31">
        <v>17.452830188679247</v>
      </c>
      <c r="U56" s="31">
        <v>13.098610549035477</v>
      </c>
      <c r="V56" s="12"/>
      <c r="W56" s="31">
        <v>14.934549781832606</v>
      </c>
      <c r="X56" s="31">
        <v>15.384615384615385</v>
      </c>
      <c r="Y56" s="31">
        <v>15.09433962264151</v>
      </c>
      <c r="Z56" s="31">
        <v>14.690408741400242</v>
      </c>
      <c r="AA56" s="12"/>
      <c r="AB56" s="31">
        <v>14.954383181277271</v>
      </c>
      <c r="AC56" s="31">
        <v>13.846153846153847</v>
      </c>
      <c r="AD56" s="31">
        <v>13.20754716981132</v>
      </c>
      <c r="AE56" s="31">
        <v>15.931471738837178</v>
      </c>
      <c r="AF56" s="12"/>
      <c r="AG56" s="31">
        <v>12.852042840142801</v>
      </c>
      <c r="AH56" s="31">
        <v>14.871794871794872</v>
      </c>
      <c r="AI56" s="31">
        <v>15.566037735849056</v>
      </c>
      <c r="AJ56" s="31">
        <v>14.717388371779307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ht="16.8" x14ac:dyDescent="0.3">
      <c r="A57" s="28" t="s">
        <v>22</v>
      </c>
      <c r="B57" s="76"/>
      <c r="C57" s="35">
        <v>14.706319426384812</v>
      </c>
      <c r="D57" s="35">
        <v>12.570006222775358</v>
      </c>
      <c r="E57" s="35">
        <v>12.493180578286962</v>
      </c>
      <c r="F57" s="35">
        <v>14.345294777063922</v>
      </c>
      <c r="G57" s="48"/>
      <c r="H57" s="36">
        <v>14.227068395437827</v>
      </c>
      <c r="I57" s="36">
        <v>13.254511512134412</v>
      </c>
      <c r="J57" s="36">
        <v>13.2569558101473</v>
      </c>
      <c r="K57" s="36">
        <v>13.773941972734177</v>
      </c>
      <c r="L57" s="48"/>
      <c r="M57" s="36">
        <v>14.29394063231415</v>
      </c>
      <c r="N57" s="36">
        <v>12.81891723708774</v>
      </c>
      <c r="O57" s="36">
        <v>12.165848336061101</v>
      </c>
      <c r="P57" s="36">
        <v>13.61483106519931</v>
      </c>
      <c r="Q57" s="48"/>
      <c r="R57" s="36">
        <v>14.39053386335773</v>
      </c>
      <c r="S57" s="36">
        <v>15.121344119477287</v>
      </c>
      <c r="T57" s="36">
        <v>15.493726132024005</v>
      </c>
      <c r="U57" s="36">
        <v>13.90291823869047</v>
      </c>
      <c r="V57" s="48"/>
      <c r="W57" s="36">
        <v>14.893933202065609</v>
      </c>
      <c r="X57" s="36">
        <v>15.494710640945861</v>
      </c>
      <c r="Y57" s="36">
        <v>15.493726132024005</v>
      </c>
      <c r="Z57" s="36">
        <v>14.738250503248514</v>
      </c>
      <c r="AA57" s="48"/>
      <c r="AB57" s="36">
        <v>14.741613106958427</v>
      </c>
      <c r="AC57" s="36">
        <v>15.245799626633479</v>
      </c>
      <c r="AD57" s="36">
        <v>15.439170758319694</v>
      </c>
      <c r="AE57" s="36">
        <v>15.081785417244248</v>
      </c>
      <c r="AF57" s="48"/>
      <c r="AG57" s="36">
        <v>12.746591373481444</v>
      </c>
      <c r="AH57" s="36">
        <v>15.494710640945861</v>
      </c>
      <c r="AI57" s="36">
        <v>15.657392253136933</v>
      </c>
      <c r="AJ57" s="36">
        <v>14.542978025819361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48</v>
      </c>
      <c r="B58" s="17"/>
      <c r="C58" s="35">
        <v>14.648042569365261</v>
      </c>
      <c r="D58" s="35">
        <v>13.555383423702557</v>
      </c>
      <c r="E58" s="35">
        <v>13.373731679819617</v>
      </c>
      <c r="F58" s="35">
        <v>14.179744217570441</v>
      </c>
      <c r="G58" s="48"/>
      <c r="H58" s="36">
        <v>14.337514253135691</v>
      </c>
      <c r="I58" s="36">
        <v>12.486444616576298</v>
      </c>
      <c r="J58" s="36">
        <v>12.316798196166854</v>
      </c>
      <c r="K58" s="36">
        <v>13.650123497800614</v>
      </c>
      <c r="L58" s="48"/>
      <c r="M58" s="36">
        <v>14.31546940326872</v>
      </c>
      <c r="N58" s="41">
        <v>12.470952749806351</v>
      </c>
      <c r="O58" s="41">
        <v>12.147688838782413</v>
      </c>
      <c r="P58" s="41">
        <v>13.553682699056488</v>
      </c>
      <c r="Q58" s="48"/>
      <c r="R58" s="36">
        <v>14.429494488787533</v>
      </c>
      <c r="S58" s="36">
        <v>13.245546088303641</v>
      </c>
      <c r="T58" s="36">
        <v>13.232807215332581</v>
      </c>
      <c r="U58" s="36">
        <v>13.839790401997396</v>
      </c>
      <c r="V58" s="48"/>
      <c r="W58" s="40">
        <v>15.294944887875333</v>
      </c>
      <c r="X58" s="36">
        <v>14.469403563129356</v>
      </c>
      <c r="Y58" s="36">
        <v>14.656144306651635</v>
      </c>
      <c r="Z58" s="36">
        <v>14.785178120797458</v>
      </c>
      <c r="AA58" s="48"/>
      <c r="AB58" s="36">
        <v>14.706195362979855</v>
      </c>
      <c r="AC58" s="40">
        <v>17.381874515879165</v>
      </c>
      <c r="AD58" s="40">
        <v>17.474633596392334</v>
      </c>
      <c r="AE58" s="40">
        <v>15.534469548817796</v>
      </c>
      <c r="AF58" s="48"/>
      <c r="AG58" s="41">
        <v>12.268339034587608</v>
      </c>
      <c r="AH58" s="36">
        <v>16.390395042602634</v>
      </c>
      <c r="AI58" s="36">
        <v>16.798196166854567</v>
      </c>
      <c r="AJ58" s="36">
        <v>14.457011513959806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87" t="s">
        <v>38</v>
      </c>
      <c r="B60" s="188"/>
      <c r="C60" s="188"/>
      <c r="D60" s="188"/>
      <c r="E60" s="188"/>
      <c r="F60" s="188"/>
      <c r="G60" s="3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 x14ac:dyDescent="0.3">
      <c r="A61" s="189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8"/>
      <c r="AS61" s="185" t="s">
        <v>35</v>
      </c>
      <c r="AT61" s="186"/>
      <c r="AU61" s="186"/>
      <c r="AV61" s="186"/>
      <c r="AW61" s="186"/>
    </row>
    <row r="62" spans="1:49" ht="51" x14ac:dyDescent="0.3">
      <c r="A62" s="190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3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2.542726135889954</v>
      </c>
      <c r="D63" s="31">
        <v>142.30929553980823</v>
      </c>
      <c r="E63" s="31">
        <v>1.7553956834532374</v>
      </c>
      <c r="F63" s="31">
        <v>110.90909090909091</v>
      </c>
      <c r="G63" s="31">
        <v>2.2926219258024174</v>
      </c>
      <c r="H63" s="12"/>
      <c r="I63" s="30">
        <v>3.3106960950764006</v>
      </c>
      <c r="J63" s="30">
        <v>137.43633276740238</v>
      </c>
      <c r="K63" s="30">
        <v>2.3522316043425815</v>
      </c>
      <c r="L63" s="30">
        <v>123.80952380952381</v>
      </c>
      <c r="M63" s="30">
        <v>2.6740237691001698</v>
      </c>
      <c r="N63" s="12"/>
      <c r="O63" s="30">
        <v>2.6135389888603253</v>
      </c>
      <c r="P63" s="30">
        <v>139.84575835475579</v>
      </c>
      <c r="Q63" s="30">
        <v>1.8345864661654134</v>
      </c>
      <c r="R63" s="30">
        <v>107.01754385964912</v>
      </c>
      <c r="S63" s="30">
        <v>2.442159383033419</v>
      </c>
      <c r="T63" s="12"/>
      <c r="U63" s="30">
        <v>2.7340513670256836</v>
      </c>
      <c r="V63" s="30">
        <v>140.18227009113505</v>
      </c>
      <c r="W63" s="30">
        <v>1.9130434782608694</v>
      </c>
      <c r="X63" s="30">
        <v>106.45161290322579</v>
      </c>
      <c r="Y63" s="30">
        <v>2.568351284175642</v>
      </c>
      <c r="Z63" s="12"/>
      <c r="AA63" s="30">
        <v>2.8559602649006623</v>
      </c>
      <c r="AB63" s="30">
        <v>142.05298013245033</v>
      </c>
      <c r="AC63" s="30">
        <v>1.9708654670094261</v>
      </c>
      <c r="AD63" s="30">
        <v>111.29032258064515</v>
      </c>
      <c r="AE63" s="30">
        <v>2.5662251655629138</v>
      </c>
      <c r="AF63" s="12"/>
      <c r="AG63" s="30">
        <v>4.538634658664666</v>
      </c>
      <c r="AH63" s="30">
        <v>155.25131282820706</v>
      </c>
      <c r="AI63" s="30">
        <v>2.84037558685446</v>
      </c>
      <c r="AJ63" s="30">
        <v>105.21739130434781</v>
      </c>
      <c r="AK63" s="30">
        <v>4.3135783945986494</v>
      </c>
      <c r="AL63" s="12"/>
      <c r="AM63" s="30">
        <v>4.5185810810810816</v>
      </c>
      <c r="AN63" s="30">
        <v>177.40709459459461</v>
      </c>
      <c r="AO63" s="30">
        <v>2.4837511606313836</v>
      </c>
      <c r="AP63" s="30">
        <v>112.63157894736841</v>
      </c>
      <c r="AQ63" s="30">
        <v>4.0118243243243246</v>
      </c>
      <c r="AR63" s="12"/>
      <c r="AS63" s="37">
        <v>3.3209461452250335</v>
      </c>
      <c r="AT63" s="37">
        <v>147.89122869108712</v>
      </c>
      <c r="AU63" s="37">
        <v>2.1962161107860347</v>
      </c>
      <c r="AV63" s="37">
        <v>110.6090373280943</v>
      </c>
      <c r="AW63" s="37">
        <v>3.0024184510116205</v>
      </c>
    </row>
    <row r="64" spans="1:49" x14ac:dyDescent="0.3">
      <c r="A64" s="2" t="s">
        <v>1</v>
      </c>
      <c r="B64" s="3"/>
      <c r="C64" s="31">
        <v>3.5087719298245612</v>
      </c>
      <c r="D64" s="31">
        <v>131.57894736842107</v>
      </c>
      <c r="E64" s="31">
        <v>2.5974025974025974</v>
      </c>
      <c r="F64" s="31">
        <v>100</v>
      </c>
      <c r="G64" s="31">
        <v>3.5087719298245612</v>
      </c>
      <c r="H64" s="12"/>
      <c r="I64" s="30">
        <v>5.5555555555555554</v>
      </c>
      <c r="J64" s="30">
        <v>133.33333333333331</v>
      </c>
      <c r="K64" s="30">
        <v>4</v>
      </c>
      <c r="L64" s="30">
        <v>100</v>
      </c>
      <c r="M64" s="30">
        <v>5.5555555555555554</v>
      </c>
      <c r="N64" s="12"/>
      <c r="O64" s="30">
        <v>2.8169014084507045</v>
      </c>
      <c r="P64" s="30">
        <v>135.21126760563379</v>
      </c>
      <c r="Q64" s="30">
        <v>2.0408163265306123</v>
      </c>
      <c r="R64" s="30">
        <v>100</v>
      </c>
      <c r="S64" s="30">
        <v>2.8169014084507045</v>
      </c>
      <c r="T64" s="12"/>
      <c r="U64" s="30">
        <v>1.6949152542372881</v>
      </c>
      <c r="V64" s="30">
        <v>133.89830508474577</v>
      </c>
      <c r="W64" s="30">
        <v>1.25</v>
      </c>
      <c r="X64" s="30">
        <v>100</v>
      </c>
      <c r="Y64" s="30">
        <v>1.6949152542372881</v>
      </c>
      <c r="Z64" s="12"/>
      <c r="AA64" s="30">
        <v>6.25</v>
      </c>
      <c r="AB64" s="30">
        <v>131.25</v>
      </c>
      <c r="AC64" s="30">
        <v>4.5454545454545459</v>
      </c>
      <c r="AD64" s="30">
        <v>133.33333333333331</v>
      </c>
      <c r="AE64" s="30">
        <v>4.6875</v>
      </c>
      <c r="AF64" s="12"/>
      <c r="AG64" s="30">
        <v>3.278688524590164</v>
      </c>
      <c r="AH64" s="30">
        <v>160.65573770491804</v>
      </c>
      <c r="AI64" s="30">
        <v>2</v>
      </c>
      <c r="AJ64" s="30">
        <v>100</v>
      </c>
      <c r="AK64" s="30">
        <v>3.278688524590164</v>
      </c>
      <c r="AL64" s="12"/>
      <c r="AM64" s="30">
        <v>1.5873015873015872</v>
      </c>
      <c r="AN64" s="30">
        <v>142.85714285714286</v>
      </c>
      <c r="AO64" s="30">
        <v>1.098901098901099</v>
      </c>
      <c r="AP64" s="30">
        <v>100</v>
      </c>
      <c r="AQ64" s="30">
        <v>1.5873015873015872</v>
      </c>
      <c r="AR64" s="12"/>
      <c r="AS64" s="37">
        <v>3.5794183445190155</v>
      </c>
      <c r="AT64" s="37">
        <v>138.25503355704697</v>
      </c>
      <c r="AU64" s="37">
        <v>2.5236593059936907</v>
      </c>
      <c r="AV64" s="37">
        <v>106.66666666666667</v>
      </c>
      <c r="AW64" s="37">
        <v>3.3557046979865772</v>
      </c>
    </row>
    <row r="65" spans="1:49" x14ac:dyDescent="0.3">
      <c r="A65" s="2" t="s">
        <v>2</v>
      </c>
      <c r="B65" s="3"/>
      <c r="C65" s="31">
        <v>1.6314278256329942</v>
      </c>
      <c r="D65" s="31">
        <v>133.81623596972071</v>
      </c>
      <c r="E65" s="31">
        <v>1.2044709963384082</v>
      </c>
      <c r="F65" s="31">
        <v>103.30578512396693</v>
      </c>
      <c r="G65" s="31">
        <v>1.5792221352127382</v>
      </c>
      <c r="H65" s="12"/>
      <c r="I65" s="30">
        <v>1.7449319989735694</v>
      </c>
      <c r="J65" s="30">
        <v>131.67821401077754</v>
      </c>
      <c r="K65" s="30">
        <v>1.3078180594287911</v>
      </c>
      <c r="L65" s="30">
        <v>105.4263565891473</v>
      </c>
      <c r="M65" s="30">
        <v>1.6551193225558123</v>
      </c>
      <c r="N65" s="12"/>
      <c r="O65" s="30">
        <v>1.417240930958263</v>
      </c>
      <c r="P65" s="30">
        <v>130.9192562735665</v>
      </c>
      <c r="Q65" s="30">
        <v>1.0709373157791313</v>
      </c>
      <c r="R65" s="30">
        <v>105.8252427184466</v>
      </c>
      <c r="S65" s="30">
        <v>1.3392276687036797</v>
      </c>
      <c r="T65" s="12"/>
      <c r="U65" s="30">
        <v>1.7651573292402147</v>
      </c>
      <c r="V65" s="30">
        <v>133.28216935277564</v>
      </c>
      <c r="W65" s="30">
        <v>1.3070657321462398</v>
      </c>
      <c r="X65" s="30">
        <v>110.4</v>
      </c>
      <c r="Y65" s="30">
        <v>1.5988743924277307</v>
      </c>
      <c r="Z65" s="12"/>
      <c r="AA65" s="30">
        <v>2.002341920374707</v>
      </c>
      <c r="AB65" s="30">
        <v>133.87587822014052</v>
      </c>
      <c r="AC65" s="30">
        <v>1.4736297828335057</v>
      </c>
      <c r="AD65" s="30">
        <v>108.9171974522293</v>
      </c>
      <c r="AE65" s="30">
        <v>1.8384074941451989</v>
      </c>
      <c r="AF65" s="12"/>
      <c r="AG65" s="30">
        <v>2.3195558297347314</v>
      </c>
      <c r="AH65" s="30">
        <v>153.42381246144353</v>
      </c>
      <c r="AI65" s="30">
        <v>1.4893448467083894</v>
      </c>
      <c r="AJ65" s="30">
        <v>115.33742331288343</v>
      </c>
      <c r="AK65" s="30">
        <v>2.0111042566317088</v>
      </c>
      <c r="AL65" s="12"/>
      <c r="AM65" s="30">
        <v>3.1883609348398081</v>
      </c>
      <c r="AN65" s="30">
        <v>169.91177836248258</v>
      </c>
      <c r="AO65" s="30">
        <v>1.8419170243204577</v>
      </c>
      <c r="AP65" s="30">
        <v>114.44444444444444</v>
      </c>
      <c r="AQ65" s="30">
        <v>2.7859464479182789</v>
      </c>
      <c r="AR65" s="12"/>
      <c r="AS65" s="37">
        <v>1.9844278818590373</v>
      </c>
      <c r="AT65" s="37">
        <v>140.2803721033456</v>
      </c>
      <c r="AU65" s="37">
        <v>1.3948832614008633</v>
      </c>
      <c r="AV65" s="37">
        <v>109.71370143149284</v>
      </c>
      <c r="AW65" s="37">
        <v>1.8087329622163453</v>
      </c>
    </row>
    <row r="66" spans="1:49" x14ac:dyDescent="0.3">
      <c r="A66" s="2" t="s">
        <v>3</v>
      </c>
      <c r="B66" s="3"/>
      <c r="C66" s="31">
        <v>5.4613935969868175</v>
      </c>
      <c r="D66" s="31">
        <v>128.06026365348399</v>
      </c>
      <c r="E66" s="31">
        <v>4.090267983074753</v>
      </c>
      <c r="F66" s="31">
        <v>145</v>
      </c>
      <c r="G66" s="31">
        <v>3.766478342749529</v>
      </c>
      <c r="H66" s="12"/>
      <c r="I66" s="30">
        <v>2.5</v>
      </c>
      <c r="J66" s="30">
        <v>131.42857142857142</v>
      </c>
      <c r="K66" s="30">
        <v>1.8666666666666669</v>
      </c>
      <c r="L66" s="30">
        <v>107.69230769230769</v>
      </c>
      <c r="M66" s="30">
        <v>2.3214285714285716</v>
      </c>
      <c r="N66" s="12"/>
      <c r="O66" s="30">
        <v>2.0654044750430294</v>
      </c>
      <c r="P66" s="30">
        <v>127.36660929432013</v>
      </c>
      <c r="Q66" s="30">
        <v>1.5957446808510638</v>
      </c>
      <c r="R66" s="30">
        <v>100</v>
      </c>
      <c r="S66" s="30">
        <v>2.0654044750430294</v>
      </c>
      <c r="T66" s="12"/>
      <c r="U66" s="30">
        <v>2.96875</v>
      </c>
      <c r="V66" s="30">
        <v>127.18750000000001</v>
      </c>
      <c r="W66" s="30">
        <v>2.2809123649459786</v>
      </c>
      <c r="X66" s="30">
        <v>105.55555555555556</v>
      </c>
      <c r="Y66" s="30">
        <v>2.8125</v>
      </c>
      <c r="Z66" s="12"/>
      <c r="AA66" s="30">
        <v>4.3909348441926346</v>
      </c>
      <c r="AB66" s="30">
        <v>134.8441926345609</v>
      </c>
      <c r="AC66" s="30">
        <v>3.1536113936927768</v>
      </c>
      <c r="AD66" s="30">
        <v>147.61904761904762</v>
      </c>
      <c r="AE66" s="30">
        <v>2.974504249291785</v>
      </c>
      <c r="AF66" s="12"/>
      <c r="AG66" s="30">
        <v>3.3175355450236967</v>
      </c>
      <c r="AH66" s="30">
        <v>142.33807266982623</v>
      </c>
      <c r="AI66" s="30">
        <v>2.2776572668112798</v>
      </c>
      <c r="AJ66" s="30">
        <v>110.5263157894737</v>
      </c>
      <c r="AK66" s="30">
        <v>3.0015797788309637</v>
      </c>
      <c r="AL66" s="12"/>
      <c r="AM66" s="30">
        <v>3.6423841059602649</v>
      </c>
      <c r="AN66" s="30">
        <v>156.12582781456953</v>
      </c>
      <c r="AO66" s="30">
        <v>2.2797927461139897</v>
      </c>
      <c r="AP66" s="30">
        <v>104.76190476190477</v>
      </c>
      <c r="AQ66" s="30">
        <v>3.4768211920529799</v>
      </c>
      <c r="AR66" s="12"/>
      <c r="AS66" s="37">
        <v>3.4782608695652173</v>
      </c>
      <c r="AT66" s="37">
        <v>135.51116333725028</v>
      </c>
      <c r="AU66" s="37">
        <v>2.5025363544132566</v>
      </c>
      <c r="AV66" s="37">
        <v>119.35483870967742</v>
      </c>
      <c r="AW66" s="37">
        <v>2.9142185663924796</v>
      </c>
    </row>
    <row r="67" spans="1:49" x14ac:dyDescent="0.3">
      <c r="A67" s="2" t="s">
        <v>4</v>
      </c>
      <c r="B67" s="3"/>
      <c r="C67" s="31">
        <v>3.1935483870967745</v>
      </c>
      <c r="D67" s="31">
        <v>134.83870967741936</v>
      </c>
      <c r="E67" s="31">
        <v>2.3136246786632388</v>
      </c>
      <c r="F67" s="31">
        <v>104.21052631578947</v>
      </c>
      <c r="G67" s="31">
        <v>3.064516129032258</v>
      </c>
      <c r="H67" s="12"/>
      <c r="I67" s="30">
        <v>2.1573182874211749</v>
      </c>
      <c r="J67" s="30">
        <v>132.7248589445735</v>
      </c>
      <c r="K67" s="30">
        <v>1.5994094488188977</v>
      </c>
      <c r="L67" s="30">
        <v>101.5625</v>
      </c>
      <c r="M67" s="30">
        <v>2.1241287753070033</v>
      </c>
      <c r="N67" s="12"/>
      <c r="O67" s="30">
        <v>2.47289972899729</v>
      </c>
      <c r="P67" s="30">
        <v>130.9959349593496</v>
      </c>
      <c r="Q67" s="30">
        <v>1.8527918781725889</v>
      </c>
      <c r="R67" s="30">
        <v>107.35294117647058</v>
      </c>
      <c r="S67" s="30">
        <v>2.3035230352303522</v>
      </c>
      <c r="T67" s="12"/>
      <c r="U67" s="30">
        <v>2.9953917050691241</v>
      </c>
      <c r="V67" s="30">
        <v>136.0105332455563</v>
      </c>
      <c r="W67" s="30">
        <v>2.1548662088562631</v>
      </c>
      <c r="X67" s="30">
        <v>110.97560975609757</v>
      </c>
      <c r="Y67" s="30">
        <v>2.699144173798552</v>
      </c>
      <c r="Z67" s="12"/>
      <c r="AA67" s="30">
        <v>2.8290649195949968</v>
      </c>
      <c r="AB67" s="30">
        <v>134.54437164979154</v>
      </c>
      <c r="AC67" s="30">
        <v>2.0593973553002387</v>
      </c>
      <c r="AD67" s="30">
        <v>109.19540229885058</v>
      </c>
      <c r="AE67" s="30">
        <v>2.5908278737343657</v>
      </c>
      <c r="AF67" s="12"/>
      <c r="AG67" s="30">
        <v>3.7521815008726005</v>
      </c>
      <c r="AH67" s="30">
        <v>147.14950552646889</v>
      </c>
      <c r="AI67" s="30">
        <v>2.4865073245952196</v>
      </c>
      <c r="AJ67" s="30">
        <v>105.73770491803278</v>
      </c>
      <c r="AK67" s="30">
        <v>3.5485747527632348</v>
      </c>
      <c r="AL67" s="12"/>
      <c r="AM67" s="30">
        <v>4.8772051193358701</v>
      </c>
      <c r="AN67" s="30">
        <v>165.34071255620893</v>
      </c>
      <c r="AO67" s="30">
        <v>2.8652712863239178</v>
      </c>
      <c r="AP67" s="30">
        <v>110.15625</v>
      </c>
      <c r="AQ67" s="30">
        <v>4.4275337253545484</v>
      </c>
      <c r="AR67" s="12"/>
      <c r="AS67" s="37">
        <v>3.1803579623680585</v>
      </c>
      <c r="AT67" s="37">
        <v>140.13308857273978</v>
      </c>
      <c r="AU67" s="37">
        <v>2.2191622902523376</v>
      </c>
      <c r="AV67" s="37">
        <v>107.27554179566563</v>
      </c>
      <c r="AW67" s="37">
        <v>2.9646626893070218</v>
      </c>
    </row>
    <row r="68" spans="1:49" x14ac:dyDescent="0.3">
      <c r="A68" s="2" t="s">
        <v>5</v>
      </c>
      <c r="B68" s="3"/>
      <c r="C68" s="31">
        <v>3.3505154639175259</v>
      </c>
      <c r="D68" s="31">
        <v>133.63402061855669</v>
      </c>
      <c r="E68" s="31">
        <v>2.4459078080903107</v>
      </c>
      <c r="F68" s="31">
        <v>108.33333333333333</v>
      </c>
      <c r="G68" s="31">
        <v>3.0927835051546393</v>
      </c>
      <c r="H68" s="12"/>
      <c r="I68" s="30">
        <v>2.679658952496955</v>
      </c>
      <c r="J68" s="30">
        <v>129.35444579780756</v>
      </c>
      <c r="K68" s="30">
        <v>2.0295202952029521</v>
      </c>
      <c r="L68" s="30">
        <v>100</v>
      </c>
      <c r="M68" s="30">
        <v>2.679658952496955</v>
      </c>
      <c r="N68" s="12"/>
      <c r="O68" s="30">
        <v>2.7946537059538272</v>
      </c>
      <c r="P68" s="30">
        <v>130.25516403402187</v>
      </c>
      <c r="Q68" s="30">
        <v>2.1004566210045663</v>
      </c>
      <c r="R68" s="30">
        <v>100</v>
      </c>
      <c r="S68" s="30">
        <v>2.7946537059538272</v>
      </c>
      <c r="T68" s="12"/>
      <c r="U68" s="30">
        <v>3.1180400890868598</v>
      </c>
      <c r="V68" s="30">
        <v>133.29621380846325</v>
      </c>
      <c r="W68" s="30">
        <v>2.2857142857142856</v>
      </c>
      <c r="X68" s="30">
        <v>112.00000000000001</v>
      </c>
      <c r="Y68" s="30">
        <v>2.783964365256125</v>
      </c>
      <c r="Z68" s="12"/>
      <c r="AA68" s="30">
        <v>3.9603960396039604</v>
      </c>
      <c r="AB68" s="30">
        <v>128.71287128712871</v>
      </c>
      <c r="AC68" s="30">
        <v>2.9850746268656714</v>
      </c>
      <c r="AD68" s="30">
        <v>102.85714285714285</v>
      </c>
      <c r="AE68" s="30">
        <v>3.8503850385038509</v>
      </c>
      <c r="AF68" s="12"/>
      <c r="AG68" s="30">
        <v>4.0217391304347823</v>
      </c>
      <c r="AH68" s="30">
        <v>143.15217391304347</v>
      </c>
      <c r="AI68" s="30">
        <v>2.7326440177252587</v>
      </c>
      <c r="AJ68" s="30">
        <v>108.8235294117647</v>
      </c>
      <c r="AK68" s="30">
        <v>3.6956521739130435</v>
      </c>
      <c r="AL68" s="12"/>
      <c r="AM68" s="30">
        <v>4.4987146529562985</v>
      </c>
      <c r="AN68" s="30">
        <v>158.35475578406169</v>
      </c>
      <c r="AO68" s="30">
        <v>2.7624309392265194</v>
      </c>
      <c r="AP68" s="30">
        <v>106.06060606060606</v>
      </c>
      <c r="AQ68" s="30">
        <v>4.2416452442159382</v>
      </c>
      <c r="AR68" s="12"/>
      <c r="AS68" s="37">
        <v>3.4936708860759493</v>
      </c>
      <c r="AT68" s="37">
        <v>136.48945147679325</v>
      </c>
      <c r="AU68" s="37">
        <v>2.4957800819869784</v>
      </c>
      <c r="AV68" s="37">
        <v>105.61224489795917</v>
      </c>
      <c r="AW68" s="37">
        <v>3.3080168776371308</v>
      </c>
    </row>
    <row r="69" spans="1:49" x14ac:dyDescent="0.3">
      <c r="A69" s="2" t="s">
        <v>6</v>
      </c>
      <c r="B69" s="3"/>
      <c r="C69" s="31">
        <v>1.1627906976744187</v>
      </c>
      <c r="D69" s="31">
        <v>133.13953488372093</v>
      </c>
      <c r="E69" s="31">
        <v>0.86580086580086579</v>
      </c>
      <c r="F69" s="31">
        <v>100</v>
      </c>
      <c r="G69" s="31">
        <v>1.1627906976744187</v>
      </c>
      <c r="H69" s="12"/>
      <c r="I69" s="30">
        <v>1.7820424948594931</v>
      </c>
      <c r="J69" s="30">
        <v>128.58122001370802</v>
      </c>
      <c r="K69" s="30">
        <v>1.3669821240799158</v>
      </c>
      <c r="L69" s="30">
        <v>113.04347826086956</v>
      </c>
      <c r="M69" s="30">
        <v>1.5764222069910898</v>
      </c>
      <c r="N69" s="12"/>
      <c r="O69" s="30">
        <v>1.1889035667107</v>
      </c>
      <c r="P69" s="30">
        <v>126.68428005284017</v>
      </c>
      <c r="Q69" s="30">
        <v>0.92975206611570249</v>
      </c>
      <c r="R69" s="30">
        <v>100</v>
      </c>
      <c r="S69" s="30">
        <v>1.1889035667107</v>
      </c>
      <c r="T69" s="12"/>
      <c r="U69" s="30">
        <v>1.1818778726198294</v>
      </c>
      <c r="V69" s="30">
        <v>126.85489166119501</v>
      </c>
      <c r="W69" s="30">
        <v>0.92307692307692313</v>
      </c>
      <c r="X69" s="30">
        <v>105.88235294117648</v>
      </c>
      <c r="Y69" s="30">
        <v>1.1162179908076166</v>
      </c>
      <c r="Z69" s="12"/>
      <c r="AA69" s="30">
        <v>1.8934911242603552</v>
      </c>
      <c r="AB69" s="30">
        <v>128.99408284023667</v>
      </c>
      <c r="AC69" s="30">
        <v>1.4466546112115732</v>
      </c>
      <c r="AD69" s="30">
        <v>110.34482758620689</v>
      </c>
      <c r="AE69" s="30">
        <v>1.7159763313609466</v>
      </c>
      <c r="AF69" s="12"/>
      <c r="AG69" s="30">
        <v>2.3562023562023562</v>
      </c>
      <c r="AH69" s="30">
        <v>137.006237006237</v>
      </c>
      <c r="AI69" s="30">
        <v>1.6907011437095973</v>
      </c>
      <c r="AJ69" s="30">
        <v>109.6774193548387</v>
      </c>
      <c r="AK69" s="30">
        <v>2.1483021483021481</v>
      </c>
      <c r="AL69" s="12"/>
      <c r="AM69" s="30">
        <v>2.2040816326530615</v>
      </c>
      <c r="AN69" s="30">
        <v>157.87755102040816</v>
      </c>
      <c r="AO69" s="30">
        <v>1.3768485466598674</v>
      </c>
      <c r="AP69" s="30">
        <v>112.5</v>
      </c>
      <c r="AQ69" s="30">
        <v>1.9591836734693877</v>
      </c>
      <c r="AR69" s="12"/>
      <c r="AS69" s="37">
        <v>1.6631417035185541</v>
      </c>
      <c r="AT69" s="37">
        <v>133.41665064410691</v>
      </c>
      <c r="AU69" s="37">
        <v>1.2312290940146609</v>
      </c>
      <c r="AV69" s="37">
        <v>108.125</v>
      </c>
      <c r="AW69" s="37">
        <v>1.5381657373582003</v>
      </c>
    </row>
    <row r="70" spans="1:49" x14ac:dyDescent="0.3">
      <c r="A70" s="2" t="s">
        <v>7</v>
      </c>
      <c r="B70" s="3"/>
      <c r="C70" s="31">
        <v>2.9268292682926833</v>
      </c>
      <c r="D70" s="31">
        <v>133.21951219512195</v>
      </c>
      <c r="E70" s="31">
        <v>2.149767108563239</v>
      </c>
      <c r="F70" s="31">
        <v>112.14953271028037</v>
      </c>
      <c r="G70" s="31">
        <v>2.6097560975609757</v>
      </c>
      <c r="H70" s="12"/>
      <c r="I70" s="30">
        <v>2.2297122115633909</v>
      </c>
      <c r="J70" s="30">
        <v>132.51231527093597</v>
      </c>
      <c r="K70" s="30">
        <v>1.6548008466422939</v>
      </c>
      <c r="L70" s="30">
        <v>104.8780487804878</v>
      </c>
      <c r="M70" s="30">
        <v>2.1260046668395125</v>
      </c>
      <c r="N70" s="12"/>
      <c r="O70" s="30">
        <v>3.1441717791411041</v>
      </c>
      <c r="P70" s="30">
        <v>131.90184049079755</v>
      </c>
      <c r="Q70" s="30">
        <v>2.3282226007950029</v>
      </c>
      <c r="R70" s="30">
        <v>106.95652173913044</v>
      </c>
      <c r="S70" s="30">
        <v>2.9396728016359917</v>
      </c>
      <c r="T70" s="12"/>
      <c r="U70" s="30">
        <v>2.4087024087024087</v>
      </c>
      <c r="V70" s="30">
        <v>134.05853405853406</v>
      </c>
      <c r="W70" s="30">
        <v>1.7650408047067756</v>
      </c>
      <c r="X70" s="30">
        <v>105.68181818181819</v>
      </c>
      <c r="Y70" s="30">
        <v>2.2792022792022792</v>
      </c>
      <c r="Z70" s="12"/>
      <c r="AA70" s="30">
        <v>2.6093088857545839</v>
      </c>
      <c r="AB70" s="30">
        <v>134.76727785613539</v>
      </c>
      <c r="AC70" s="30">
        <v>1.8993839835728954</v>
      </c>
      <c r="AD70" s="30">
        <v>109.9009900990099</v>
      </c>
      <c r="AE70" s="30">
        <v>2.3742360131640812</v>
      </c>
      <c r="AF70" s="12"/>
      <c r="AG70" s="30">
        <v>3.6695018226002429</v>
      </c>
      <c r="AH70" s="30">
        <v>147.24179829890645</v>
      </c>
      <c r="AI70" s="30">
        <v>2.4315619967793878</v>
      </c>
      <c r="AJ70" s="30">
        <v>108.63309352517985</v>
      </c>
      <c r="AK70" s="30">
        <v>3.3778857837181042</v>
      </c>
      <c r="AL70" s="12"/>
      <c r="AM70" s="30">
        <v>3.8415723645026802</v>
      </c>
      <c r="AN70" s="30">
        <v>165.3960690887433</v>
      </c>
      <c r="AO70" s="30">
        <v>2.2699278550061588</v>
      </c>
      <c r="AP70" s="30">
        <v>113.1578947368421</v>
      </c>
      <c r="AQ70" s="30">
        <v>3.3948779035139967</v>
      </c>
      <c r="AR70" s="12"/>
      <c r="AS70" s="37">
        <v>2.9609935535564702</v>
      </c>
      <c r="AT70" s="37">
        <v>139.3269475907783</v>
      </c>
      <c r="AU70" s="37">
        <v>2.0809869970308181</v>
      </c>
      <c r="AV70" s="37">
        <v>108.98123324396782</v>
      </c>
      <c r="AW70" s="37">
        <v>2.7169756346286924</v>
      </c>
    </row>
    <row r="71" spans="1:49" ht="15" customHeight="1" x14ac:dyDescent="0.3">
      <c r="A71" s="28" t="s">
        <v>8</v>
      </c>
      <c r="B71" s="76"/>
      <c r="C71" s="36">
        <v>2.3794180340058495</v>
      </c>
      <c r="D71" s="36">
        <v>134.645317999306</v>
      </c>
      <c r="E71" s="36">
        <v>1.7364879531148254</v>
      </c>
      <c r="F71" s="36">
        <v>108.5972850678733</v>
      </c>
      <c r="G71" s="36">
        <v>2.1910474396470527</v>
      </c>
      <c r="H71" s="48"/>
      <c r="I71" s="35">
        <v>2.1623519967890825</v>
      </c>
      <c r="J71" s="35">
        <v>132.3550070238812</v>
      </c>
      <c r="K71" s="35">
        <v>1.6074891839474863</v>
      </c>
      <c r="L71" s="35">
        <v>107.74999999999999</v>
      </c>
      <c r="M71" s="35">
        <v>2.0068231988761789</v>
      </c>
      <c r="N71" s="48"/>
      <c r="O71" s="35">
        <v>2.1179193077774423</v>
      </c>
      <c r="P71" s="35">
        <v>131.73357480631856</v>
      </c>
      <c r="Q71" s="35">
        <v>1.5822903747134212</v>
      </c>
      <c r="R71" s="35">
        <v>105.77889447236181</v>
      </c>
      <c r="S71" s="35">
        <v>2.0022135023644227</v>
      </c>
      <c r="T71" s="48"/>
      <c r="U71" s="35">
        <v>2.2418645992790478</v>
      </c>
      <c r="V71" s="35">
        <v>133.98844501506096</v>
      </c>
      <c r="W71" s="35">
        <v>1.645643033202842</v>
      </c>
      <c r="X71" s="35">
        <v>108.61244019138756</v>
      </c>
      <c r="Y71" s="35">
        <v>2.0640956002172732</v>
      </c>
      <c r="Z71" s="48"/>
      <c r="AA71" s="35">
        <v>2.5026211423622193</v>
      </c>
      <c r="AB71" s="35">
        <v>134.48511646989104</v>
      </c>
      <c r="AC71" s="35">
        <v>1.8268942797244683</v>
      </c>
      <c r="AD71" s="35">
        <v>110.90909090909091</v>
      </c>
      <c r="AE71" s="35">
        <v>2.256461685736427</v>
      </c>
      <c r="AF71" s="48"/>
      <c r="AG71" s="35">
        <v>3.19442495673729</v>
      </c>
      <c r="AH71" s="35">
        <v>149.59543519947619</v>
      </c>
      <c r="AI71" s="35">
        <v>2.0907309905718137</v>
      </c>
      <c r="AJ71" s="35">
        <v>109.28</v>
      </c>
      <c r="AK71" s="35">
        <v>2.9231560731490576</v>
      </c>
      <c r="AL71" s="48"/>
      <c r="AM71" s="35">
        <v>3.7638043723236416</v>
      </c>
      <c r="AN71" s="35">
        <v>167.4104124408384</v>
      </c>
      <c r="AO71" s="35">
        <v>2.1988150098749175</v>
      </c>
      <c r="AP71" s="35">
        <v>112.08053691275168</v>
      </c>
      <c r="AQ71" s="35">
        <v>3.3581248591390578</v>
      </c>
      <c r="AR71" s="48"/>
      <c r="AS71" s="35">
        <v>2.6086341118188252</v>
      </c>
      <c r="AT71" s="35">
        <v>140.17126680820948</v>
      </c>
      <c r="AU71" s="35">
        <v>1.8270317425699387</v>
      </c>
      <c r="AV71" s="35">
        <v>109.24718435091879</v>
      </c>
      <c r="AW71" s="35">
        <v>2.3878273177636236</v>
      </c>
    </row>
    <row r="72" spans="1:49" x14ac:dyDescent="0.3">
      <c r="A72" s="2" t="s">
        <v>9</v>
      </c>
      <c r="B72" s="3"/>
      <c r="C72" s="31">
        <v>1.8313953488372094</v>
      </c>
      <c r="D72" s="31">
        <v>131.16279069767444</v>
      </c>
      <c r="E72" s="31">
        <v>1.377049180327869</v>
      </c>
      <c r="F72" s="31">
        <v>101.61290322580645</v>
      </c>
      <c r="G72" s="31">
        <v>1.8023255813953489</v>
      </c>
      <c r="H72" s="12"/>
      <c r="I72" s="30">
        <v>1.6621335750982169</v>
      </c>
      <c r="J72" s="30">
        <v>126.01994560290117</v>
      </c>
      <c r="K72" s="30">
        <v>1.3017751479289941</v>
      </c>
      <c r="L72" s="30">
        <v>105.76923076923077</v>
      </c>
      <c r="M72" s="30">
        <v>1.5714717437292234</v>
      </c>
      <c r="N72" s="12"/>
      <c r="O72" s="30">
        <v>2.8537098227696003</v>
      </c>
      <c r="P72" s="30">
        <v>127.36557524782216</v>
      </c>
      <c r="Q72" s="30">
        <v>2.1914648212226067</v>
      </c>
      <c r="R72" s="30">
        <v>104.39560439560441</v>
      </c>
      <c r="S72" s="30">
        <v>2.7335536197056176</v>
      </c>
      <c r="T72" s="12"/>
      <c r="U72" s="30">
        <v>1.861152141802068</v>
      </c>
      <c r="V72" s="30">
        <v>127.44460856720828</v>
      </c>
      <c r="W72" s="30">
        <v>1.439342015078821</v>
      </c>
      <c r="X72" s="30">
        <v>101.61290322580645</v>
      </c>
      <c r="Y72" s="30">
        <v>1.8316100443131464</v>
      </c>
      <c r="Z72" s="12"/>
      <c r="AA72" s="30">
        <v>2.12828850133018</v>
      </c>
      <c r="AB72" s="30">
        <v>127.63819095477386</v>
      </c>
      <c r="AC72" s="30">
        <v>1.6400911161731209</v>
      </c>
      <c r="AD72" s="30">
        <v>110.76923076923077</v>
      </c>
      <c r="AE72" s="30">
        <v>1.9213715637008573</v>
      </c>
      <c r="AF72" s="12"/>
      <c r="AG72" s="30">
        <v>2.5796178343949046</v>
      </c>
      <c r="AH72" s="30">
        <v>140.35031847133757</v>
      </c>
      <c r="AI72" s="30">
        <v>1.8048128342245988</v>
      </c>
      <c r="AJ72" s="30">
        <v>102.53164556962024</v>
      </c>
      <c r="AK72" s="30">
        <v>2.515923566878981</v>
      </c>
      <c r="AL72" s="12"/>
      <c r="AM72" s="30">
        <v>2.928019520130134</v>
      </c>
      <c r="AN72" s="30">
        <v>156.97437982919885</v>
      </c>
      <c r="AO72" s="30">
        <v>1.8311291963377416</v>
      </c>
      <c r="AP72" s="30">
        <v>114.28571428571428</v>
      </c>
      <c r="AQ72" s="30">
        <v>2.5620170801138675</v>
      </c>
      <c r="AR72" s="12"/>
      <c r="AS72" s="37">
        <v>2.2321229672532859</v>
      </c>
      <c r="AT72" s="37">
        <v>132.86255290710628</v>
      </c>
      <c r="AU72" s="37">
        <v>1.6522656816832664</v>
      </c>
      <c r="AV72" s="37">
        <v>105.69620253164558</v>
      </c>
      <c r="AW72" s="37">
        <v>2.1118289151258631</v>
      </c>
    </row>
    <row r="73" spans="1:49" x14ac:dyDescent="0.3">
      <c r="A73" s="2" t="s">
        <v>10</v>
      </c>
      <c r="B73" s="3"/>
      <c r="C73" s="31">
        <v>3.3755274261603372</v>
      </c>
      <c r="D73" s="31">
        <v>140.22503516174402</v>
      </c>
      <c r="E73" s="31">
        <v>2.3506366307541624</v>
      </c>
      <c r="F73" s="31">
        <v>100</v>
      </c>
      <c r="G73" s="31">
        <v>3.3755274261603372</v>
      </c>
      <c r="H73" s="12"/>
      <c r="I73" s="30">
        <v>2.666666666666667</v>
      </c>
      <c r="J73" s="30">
        <v>133.83333333333334</v>
      </c>
      <c r="K73" s="30">
        <v>1.9536019536019535</v>
      </c>
      <c r="L73" s="30">
        <v>100</v>
      </c>
      <c r="M73" s="30">
        <v>2.666666666666667</v>
      </c>
      <c r="N73" s="12"/>
      <c r="O73" s="30">
        <v>2.1699819168173597</v>
      </c>
      <c r="P73" s="30">
        <v>139.42133815551537</v>
      </c>
      <c r="Q73" s="30">
        <v>1.5325670498084289</v>
      </c>
      <c r="R73" s="30">
        <v>100</v>
      </c>
      <c r="S73" s="30">
        <v>2.1699819168173597</v>
      </c>
      <c r="T73" s="12"/>
      <c r="U73" s="30">
        <v>1.8416206261510131</v>
      </c>
      <c r="V73" s="30">
        <v>141.0681399631676</v>
      </c>
      <c r="W73" s="30">
        <v>1.2886597938144329</v>
      </c>
      <c r="X73" s="30">
        <v>100</v>
      </c>
      <c r="Y73" s="30">
        <v>1.8416206261510131</v>
      </c>
      <c r="Z73" s="12"/>
      <c r="AA73" s="30">
        <v>2.5848142164781907</v>
      </c>
      <c r="AB73" s="30">
        <v>143.94184168012924</v>
      </c>
      <c r="AC73" s="30">
        <v>1.7640573318632855</v>
      </c>
      <c r="AD73" s="30">
        <v>106.66666666666667</v>
      </c>
      <c r="AE73" s="30">
        <v>2.4232633279483036</v>
      </c>
      <c r="AF73" s="12"/>
      <c r="AG73" s="30">
        <v>2.5167785234899327</v>
      </c>
      <c r="AH73" s="30">
        <v>149.16107382550337</v>
      </c>
      <c r="AI73" s="30">
        <v>1.6592920353982303</v>
      </c>
      <c r="AJ73" s="30">
        <v>107.14285714285714</v>
      </c>
      <c r="AK73" s="30">
        <v>2.348993288590604</v>
      </c>
      <c r="AL73" s="12"/>
      <c r="AM73" s="30">
        <v>4.2933810375670838</v>
      </c>
      <c r="AN73" s="30">
        <v>166.90518783542038</v>
      </c>
      <c r="AO73" s="30">
        <v>2.507836990595611</v>
      </c>
      <c r="AP73" s="30">
        <v>100</v>
      </c>
      <c r="AQ73" s="30">
        <v>4.2933810375670838</v>
      </c>
      <c r="AR73" s="12"/>
      <c r="AS73" s="37">
        <v>2.7983735948337718</v>
      </c>
      <c r="AT73" s="37">
        <v>144.70222434824205</v>
      </c>
      <c r="AU73" s="37">
        <v>1.8971947462299334</v>
      </c>
      <c r="AV73" s="37">
        <v>101.7391304347826</v>
      </c>
      <c r="AW73" s="37">
        <v>2.7505381487682374</v>
      </c>
    </row>
    <row r="74" spans="1:49" x14ac:dyDescent="0.3">
      <c r="A74" s="2" t="s">
        <v>11</v>
      </c>
      <c r="B74" s="3"/>
      <c r="C74" s="31">
        <v>2.5129982668977471</v>
      </c>
      <c r="D74" s="31">
        <v>138.04159445407279</v>
      </c>
      <c r="E74" s="31">
        <v>1.7879161528976573</v>
      </c>
      <c r="F74" s="31">
        <v>111.53846153846155</v>
      </c>
      <c r="G74" s="31">
        <v>2.2530329289428077</v>
      </c>
      <c r="H74" s="12"/>
      <c r="I74" s="30">
        <v>2.5663716814159292</v>
      </c>
      <c r="J74" s="30">
        <v>138.58407079646017</v>
      </c>
      <c r="K74" s="30">
        <v>1.8181818181818181</v>
      </c>
      <c r="L74" s="30">
        <v>100</v>
      </c>
      <c r="M74" s="30">
        <v>2.5663716814159292</v>
      </c>
      <c r="N74" s="12"/>
      <c r="O74" s="30">
        <v>2.3045267489711936</v>
      </c>
      <c r="P74" s="30">
        <v>136.8724279835391</v>
      </c>
      <c r="Q74" s="30">
        <v>1.6558249556475459</v>
      </c>
      <c r="R74" s="30">
        <v>133.33333333333331</v>
      </c>
      <c r="S74" s="30">
        <v>1.728395061728395</v>
      </c>
      <c r="T74" s="12"/>
      <c r="U74" s="30">
        <v>1.9163763066202089</v>
      </c>
      <c r="V74" s="30">
        <v>137.89198606271776</v>
      </c>
      <c r="W74" s="30">
        <v>1.3707165109034267</v>
      </c>
      <c r="X74" s="30">
        <v>104.76190476190477</v>
      </c>
      <c r="Y74" s="30">
        <v>1.8292682926829267</v>
      </c>
      <c r="Z74" s="12"/>
      <c r="AA74" s="30">
        <v>2.6763990267639901</v>
      </c>
      <c r="AB74" s="30">
        <v>137.14517437145176</v>
      </c>
      <c r="AC74" s="30">
        <v>1.91415313225058</v>
      </c>
      <c r="AD74" s="30">
        <v>117.85714285714286</v>
      </c>
      <c r="AE74" s="30">
        <v>2.2708840227088403</v>
      </c>
      <c r="AF74" s="12"/>
      <c r="AG74" s="30">
        <v>3.6363636363636362</v>
      </c>
      <c r="AH74" s="30">
        <v>153.25757575757575</v>
      </c>
      <c r="AI74" s="30">
        <v>2.3177209077740222</v>
      </c>
      <c r="AJ74" s="30">
        <v>117.07317073170731</v>
      </c>
      <c r="AK74" s="30">
        <v>3.106060606060606</v>
      </c>
      <c r="AL74" s="12"/>
      <c r="AM74" s="30">
        <v>3.4946236559139781</v>
      </c>
      <c r="AN74" s="30">
        <v>173.83512544802869</v>
      </c>
      <c r="AO74" s="30">
        <v>1.9706922688226376</v>
      </c>
      <c r="AP74" s="30">
        <v>114.70588235294117</v>
      </c>
      <c r="AQ74" s="30">
        <v>3.0465949820788532</v>
      </c>
      <c r="AR74" s="12"/>
      <c r="AS74" s="37">
        <v>2.7417027417027415</v>
      </c>
      <c r="AT74" s="37">
        <v>145.00962000962002</v>
      </c>
      <c r="AU74" s="37">
        <v>1.855619760722715</v>
      </c>
      <c r="AV74" s="37">
        <v>113.99999999999999</v>
      </c>
      <c r="AW74" s="37">
        <v>2.405002405002405</v>
      </c>
    </row>
    <row r="75" spans="1:49" x14ac:dyDescent="0.3">
      <c r="A75" s="2" t="s">
        <v>12</v>
      </c>
      <c r="B75" s="3"/>
      <c r="C75" s="31">
        <v>2.4105754276827369</v>
      </c>
      <c r="D75" s="31">
        <v>131.53188180404354</v>
      </c>
      <c r="E75" s="31">
        <v>1.7997097242380262</v>
      </c>
      <c r="F75" s="31">
        <v>104.20168067226892</v>
      </c>
      <c r="G75" s="31">
        <v>2.3133748055987557</v>
      </c>
      <c r="H75" s="12"/>
      <c r="I75" s="30">
        <v>1.9638648860958365</v>
      </c>
      <c r="J75" s="30">
        <v>129.75255302435193</v>
      </c>
      <c r="K75" s="30">
        <v>1.4909795735798419</v>
      </c>
      <c r="L75" s="30">
        <v>104.16666666666667</v>
      </c>
      <c r="M75" s="30">
        <v>1.8853102906520032</v>
      </c>
      <c r="N75" s="12"/>
      <c r="O75" s="30">
        <v>1.6619943932719266</v>
      </c>
      <c r="P75" s="30">
        <v>128.93472166599921</v>
      </c>
      <c r="Q75" s="30">
        <v>1.2726157620361853</v>
      </c>
      <c r="R75" s="30">
        <v>107.79220779220779</v>
      </c>
      <c r="S75" s="30">
        <v>1.5418502202643172</v>
      </c>
      <c r="T75" s="12"/>
      <c r="U75" s="30">
        <v>2.1676891615541924</v>
      </c>
      <c r="V75" s="30">
        <v>129.46830265848669</v>
      </c>
      <c r="W75" s="30">
        <v>1.6467298430946093</v>
      </c>
      <c r="X75" s="30">
        <v>104.95049504950495</v>
      </c>
      <c r="Y75" s="30">
        <v>2.0654396728016362</v>
      </c>
      <c r="Z75" s="12"/>
      <c r="AA75" s="30">
        <v>1.7026331419520886</v>
      </c>
      <c r="AB75" s="30">
        <v>129.91486834290239</v>
      </c>
      <c r="AC75" s="30">
        <v>1.2936221419975933</v>
      </c>
      <c r="AD75" s="30">
        <v>104.8780487804878</v>
      </c>
      <c r="AE75" s="30">
        <v>1.6234409027915266</v>
      </c>
      <c r="AF75" s="12"/>
      <c r="AG75" s="30">
        <v>3.009956008335263</v>
      </c>
      <c r="AH75" s="30">
        <v>142.9034498726557</v>
      </c>
      <c r="AI75" s="30">
        <v>2.0628371945414155</v>
      </c>
      <c r="AJ75" s="30">
        <v>110.16949152542372</v>
      </c>
      <c r="AK75" s="30">
        <v>2.7321139152581617</v>
      </c>
      <c r="AL75" s="12"/>
      <c r="AM75" s="30">
        <v>2.8862478777589131</v>
      </c>
      <c r="AN75" s="30">
        <v>154.38596491228068</v>
      </c>
      <c r="AO75" s="30">
        <v>1.8351925152932709</v>
      </c>
      <c r="AP75" s="30">
        <v>110.86956521739131</v>
      </c>
      <c r="AQ75" s="30">
        <v>2.6032823995472554</v>
      </c>
      <c r="AR75" s="12"/>
      <c r="AS75" s="37">
        <v>2.213541666666667</v>
      </c>
      <c r="AT75" s="37">
        <v>134.24479166666669</v>
      </c>
      <c r="AU75" s="37">
        <v>1.6221374045801527</v>
      </c>
      <c r="AV75" s="37">
        <v>106.71532846715328</v>
      </c>
      <c r="AW75" s="37">
        <v>2.0742490310077519</v>
      </c>
    </row>
    <row r="76" spans="1:49" ht="15" customHeight="1" x14ac:dyDescent="0.3">
      <c r="A76" s="29" t="s">
        <v>13</v>
      </c>
      <c r="B76" s="77"/>
      <c r="C76" s="36">
        <v>2.2968705139247776</v>
      </c>
      <c r="D76" s="36">
        <v>132.72083452962008</v>
      </c>
      <c r="E76" s="36">
        <v>1.7011624610150271</v>
      </c>
      <c r="F76" s="36">
        <v>103.89610389610388</v>
      </c>
      <c r="G76" s="36">
        <v>2.2107378696525983</v>
      </c>
      <c r="H76" s="48"/>
      <c r="I76" s="43">
        <v>1.9741387819563714</v>
      </c>
      <c r="J76" s="43">
        <v>129.76014213799229</v>
      </c>
      <c r="K76" s="43">
        <v>1.4985763524651581</v>
      </c>
      <c r="L76" s="35">
        <v>103.62694300518133</v>
      </c>
      <c r="M76" s="43">
        <v>1.9050439245878987</v>
      </c>
      <c r="N76" s="48"/>
      <c r="O76" s="35">
        <v>2.1603408978297494</v>
      </c>
      <c r="P76" s="35">
        <v>129.9474779506491</v>
      </c>
      <c r="Q76" s="35">
        <v>1.6352861750806393</v>
      </c>
      <c r="R76" s="35">
        <v>108.45771144278606</v>
      </c>
      <c r="S76" s="35">
        <v>1.9918739470815578</v>
      </c>
      <c r="T76" s="48"/>
      <c r="U76" s="35">
        <v>2.0168573148705597</v>
      </c>
      <c r="V76" s="35">
        <v>130.38330323098535</v>
      </c>
      <c r="W76" s="35">
        <v>1.5233042819249716</v>
      </c>
      <c r="X76" s="43">
        <v>103.60824742268042</v>
      </c>
      <c r="Y76" s="35">
        <v>1.9466185029098935</v>
      </c>
      <c r="Z76" s="48"/>
      <c r="AA76" s="35">
        <v>2.0124440987750338</v>
      </c>
      <c r="AB76" s="35">
        <v>130.87692008555319</v>
      </c>
      <c r="AC76" s="35">
        <v>1.5143755944107102</v>
      </c>
      <c r="AD76" s="35">
        <v>108.94736842105263</v>
      </c>
      <c r="AE76" s="35">
        <v>1.8471709119191133</v>
      </c>
      <c r="AF76" s="48"/>
      <c r="AG76" s="35">
        <v>2.9226666666666667</v>
      </c>
      <c r="AH76" s="35">
        <v>143.904</v>
      </c>
      <c r="AI76" s="35">
        <v>1.9905557573556121</v>
      </c>
      <c r="AJ76" s="35">
        <v>108.73015873015872</v>
      </c>
      <c r="AK76" s="35">
        <v>2.6880000000000002</v>
      </c>
      <c r="AL76" s="48"/>
      <c r="AM76" s="35">
        <v>3.0907668231611893</v>
      </c>
      <c r="AN76" s="35">
        <v>158.95931142410015</v>
      </c>
      <c r="AO76" s="35">
        <v>1.9072911636890393</v>
      </c>
      <c r="AP76" s="35">
        <v>111.26760563380283</v>
      </c>
      <c r="AQ76" s="35">
        <v>2.7777777777777777</v>
      </c>
      <c r="AR76" s="48"/>
      <c r="AS76" s="35">
        <v>2.3202777859517996</v>
      </c>
      <c r="AT76" s="35">
        <v>135.74875673130683</v>
      </c>
      <c r="AU76" s="35">
        <v>1.680520034100597</v>
      </c>
      <c r="AV76" s="35">
        <v>106.98778833107193</v>
      </c>
      <c r="AW76" s="35">
        <v>2.1687314245357974</v>
      </c>
    </row>
    <row r="77" spans="1:49" x14ac:dyDescent="0.3">
      <c r="A77" s="2" t="s">
        <v>14</v>
      </c>
      <c r="B77" s="3"/>
      <c r="C77" s="31">
        <v>3.2745591939546599</v>
      </c>
      <c r="D77" s="31">
        <v>152.89672544080602</v>
      </c>
      <c r="E77" s="31">
        <v>2.0967741935483875</v>
      </c>
      <c r="F77" s="31">
        <v>118.18181818181819</v>
      </c>
      <c r="G77" s="31">
        <v>2.770780856423174</v>
      </c>
      <c r="H77" s="12"/>
      <c r="I77" s="30">
        <v>2.7848101265822782</v>
      </c>
      <c r="J77" s="30">
        <v>150.12658227848101</v>
      </c>
      <c r="K77" s="30">
        <v>1.8211920529801324</v>
      </c>
      <c r="L77" s="30">
        <v>104.76190476190477</v>
      </c>
      <c r="M77" s="30">
        <v>2.6582278481012658</v>
      </c>
      <c r="N77" s="12"/>
      <c r="O77" s="30">
        <v>2.0632737276478679</v>
      </c>
      <c r="P77" s="30">
        <v>133.70013755158183</v>
      </c>
      <c r="Q77" s="30">
        <v>1.5197568389057752</v>
      </c>
      <c r="R77" s="30">
        <v>100</v>
      </c>
      <c r="S77" s="30">
        <v>2.0632737276478679</v>
      </c>
      <c r="T77" s="12"/>
      <c r="U77" s="30">
        <v>3.4438775510204076</v>
      </c>
      <c r="V77" s="30">
        <v>141.96428571428572</v>
      </c>
      <c r="W77" s="30">
        <v>2.3684210526315792</v>
      </c>
      <c r="X77" s="30">
        <v>108</v>
      </c>
      <c r="Y77" s="30">
        <v>3.1887755102040818</v>
      </c>
      <c r="Z77" s="12"/>
      <c r="AA77" s="30">
        <v>3.3694344163658241</v>
      </c>
      <c r="AB77" s="30">
        <v>147.2924187725632</v>
      </c>
      <c r="AC77" s="30">
        <v>2.2364217252396164</v>
      </c>
      <c r="AD77" s="30">
        <v>112.00000000000001</v>
      </c>
      <c r="AE77" s="30">
        <v>3.0084235860409145</v>
      </c>
      <c r="AF77" s="12"/>
      <c r="AG77" s="30">
        <v>3.0368763557483729</v>
      </c>
      <c r="AH77" s="30">
        <v>152.16919739696314</v>
      </c>
      <c r="AI77" s="30">
        <v>1.9566736547868624</v>
      </c>
      <c r="AJ77" s="30">
        <v>112.00000000000001</v>
      </c>
      <c r="AK77" s="30">
        <v>2.7114967462039048</v>
      </c>
      <c r="AL77" s="12"/>
      <c r="AM77" s="30">
        <v>3.0303030303030303</v>
      </c>
      <c r="AN77" s="30">
        <v>169.42148760330576</v>
      </c>
      <c r="AO77" s="30">
        <v>1.7571884984025559</v>
      </c>
      <c r="AP77" s="30">
        <v>115.78947368421053</v>
      </c>
      <c r="AQ77" s="30">
        <v>2.6170798898071626</v>
      </c>
      <c r="AR77" s="12"/>
      <c r="AS77" s="37">
        <v>3.0139935414424111</v>
      </c>
      <c r="AT77" s="37">
        <v>149.65913168281307</v>
      </c>
      <c r="AU77" s="37">
        <v>1.9741480611045827</v>
      </c>
      <c r="AV77" s="37">
        <v>110.5263157894737</v>
      </c>
      <c r="AW77" s="37">
        <v>2.7269465374955151</v>
      </c>
    </row>
    <row r="78" spans="1:49" x14ac:dyDescent="0.3">
      <c r="A78" s="2" t="s">
        <v>15</v>
      </c>
      <c r="B78" s="3"/>
      <c r="C78" s="31">
        <v>3.3112582781456954</v>
      </c>
      <c r="D78" s="31">
        <v>141.05960264900662</v>
      </c>
      <c r="E78" s="31">
        <v>2.2935779816513762</v>
      </c>
      <c r="F78" s="31">
        <v>125</v>
      </c>
      <c r="G78" s="31">
        <v>2.6490066225165565</v>
      </c>
      <c r="H78" s="12"/>
      <c r="I78" s="30">
        <v>3.6764705882352944</v>
      </c>
      <c r="J78" s="30">
        <v>161.76470588235296</v>
      </c>
      <c r="K78" s="30">
        <v>2.2222222222222223</v>
      </c>
      <c r="L78" s="30">
        <v>100</v>
      </c>
      <c r="M78" s="30">
        <v>3.6764705882352944</v>
      </c>
      <c r="N78" s="12"/>
      <c r="O78" s="30">
        <v>2.5974025974025974</v>
      </c>
      <c r="P78" s="30">
        <v>161.03896103896105</v>
      </c>
      <c r="Q78" s="30">
        <v>1.5873015873015872</v>
      </c>
      <c r="R78" s="30">
        <v>100</v>
      </c>
      <c r="S78" s="30">
        <v>2.5974025974025974</v>
      </c>
      <c r="T78" s="12"/>
      <c r="U78" s="30">
        <v>0.65359477124183007</v>
      </c>
      <c r="V78" s="30">
        <v>137.90849673202615</v>
      </c>
      <c r="W78" s="30">
        <v>0.47169811320754718</v>
      </c>
      <c r="X78" s="30">
        <v>100</v>
      </c>
      <c r="Y78" s="30">
        <v>0.65359477124183007</v>
      </c>
      <c r="Z78" s="12"/>
      <c r="AA78" s="30">
        <v>1.4814814814814816</v>
      </c>
      <c r="AB78" s="30">
        <v>154.07407407407408</v>
      </c>
      <c r="AC78" s="30">
        <v>0.95238095238095244</v>
      </c>
      <c r="AD78" s="30">
        <v>100</v>
      </c>
      <c r="AE78" s="30">
        <v>1.4814814814814816</v>
      </c>
      <c r="AF78" s="12"/>
      <c r="AG78" s="30">
        <v>7.1428571428571423</v>
      </c>
      <c r="AH78" s="30">
        <v>152.38095238095238</v>
      </c>
      <c r="AI78" s="30">
        <v>4.4776119402985071</v>
      </c>
      <c r="AJ78" s="30">
        <v>171.42857142857142</v>
      </c>
      <c r="AK78" s="30">
        <v>4.1666666666666661</v>
      </c>
      <c r="AL78" s="12"/>
      <c r="AM78" s="30">
        <v>5.8823529411764701</v>
      </c>
      <c r="AN78" s="30">
        <v>168.38235294117646</v>
      </c>
      <c r="AO78" s="30">
        <v>3.3755274261603372</v>
      </c>
      <c r="AP78" s="30">
        <v>100</v>
      </c>
      <c r="AQ78" s="30">
        <v>5.8823529411764701</v>
      </c>
      <c r="AR78" s="12"/>
      <c r="AS78" s="37">
        <v>3.5818005808325268</v>
      </c>
      <c r="AT78" s="37">
        <v>153.43659244917717</v>
      </c>
      <c r="AU78" s="37">
        <v>2.281134401972873</v>
      </c>
      <c r="AV78" s="37">
        <v>119.35483870967742</v>
      </c>
      <c r="AW78" s="37">
        <v>3.0009680542110355</v>
      </c>
    </row>
    <row r="79" spans="1:49" x14ac:dyDescent="0.3">
      <c r="A79" s="2" t="s">
        <v>16</v>
      </c>
      <c r="B79" s="3"/>
      <c r="C79" s="31">
        <v>2.737940026075619</v>
      </c>
      <c r="D79" s="31">
        <v>147.39243807040415</v>
      </c>
      <c r="E79" s="31">
        <v>1.8237082066869299</v>
      </c>
      <c r="F79" s="31">
        <v>113.51351351351352</v>
      </c>
      <c r="G79" s="31">
        <v>2.4119947848761409</v>
      </c>
      <c r="H79" s="12"/>
      <c r="I79" s="30">
        <v>3.4129692832764507</v>
      </c>
      <c r="J79" s="30">
        <v>150.10238907849828</v>
      </c>
      <c r="K79" s="30">
        <v>2.2232103156958649</v>
      </c>
      <c r="L79" s="30">
        <v>113.63636363636364</v>
      </c>
      <c r="M79" s="30">
        <v>3.0034129692832763</v>
      </c>
      <c r="N79" s="12"/>
      <c r="O79" s="30">
        <v>2.9034436191762323</v>
      </c>
      <c r="P79" s="30">
        <v>152.53207292370021</v>
      </c>
      <c r="Q79" s="30">
        <v>1.8679409209383144</v>
      </c>
      <c r="R79" s="30">
        <v>110.25641025641026</v>
      </c>
      <c r="S79" s="30">
        <v>2.6333558406482109</v>
      </c>
      <c r="T79" s="12"/>
      <c r="U79" s="30">
        <v>3.4018426647767539</v>
      </c>
      <c r="V79" s="30">
        <v>151.09851169383418</v>
      </c>
      <c r="W79" s="30">
        <v>2.2018348623853212</v>
      </c>
      <c r="X79" s="30">
        <v>111.62790697674419</v>
      </c>
      <c r="Y79" s="30">
        <v>3.047484053862509</v>
      </c>
      <c r="Z79" s="12"/>
      <c r="AA79" s="30">
        <v>3.2688458972648431</v>
      </c>
      <c r="AB79" s="30">
        <v>156.10406937958638</v>
      </c>
      <c r="AC79" s="30">
        <v>2.0510673922143159</v>
      </c>
      <c r="AD79" s="30">
        <v>106.5217391304348</v>
      </c>
      <c r="AE79" s="30">
        <v>3.0687124749833221</v>
      </c>
      <c r="AF79" s="12"/>
      <c r="AG79" s="30">
        <v>4.3193717277486909</v>
      </c>
      <c r="AH79" s="30">
        <v>157.85340314136124</v>
      </c>
      <c r="AI79" s="30">
        <v>2.6634382566585959</v>
      </c>
      <c r="AJ79" s="30">
        <v>108.19672131147541</v>
      </c>
      <c r="AK79" s="30">
        <v>3.9921465968586389</v>
      </c>
      <c r="AL79" s="12"/>
      <c r="AM79" s="30">
        <v>4.2415528396836804</v>
      </c>
      <c r="AN79" s="30">
        <v>175.4133716750539</v>
      </c>
      <c r="AO79" s="30">
        <v>2.3609443777511006</v>
      </c>
      <c r="AP79" s="30">
        <v>115.68627450980394</v>
      </c>
      <c r="AQ79" s="30">
        <v>3.6664270309130123</v>
      </c>
      <c r="AR79" s="12"/>
      <c r="AS79" s="37">
        <v>3.4629935008245223</v>
      </c>
      <c r="AT79" s="37">
        <v>155.62130177514791</v>
      </c>
      <c r="AU79" s="37">
        <v>2.1768292682926829</v>
      </c>
      <c r="AV79" s="37">
        <v>111.21495327102804</v>
      </c>
      <c r="AW79" s="37">
        <v>3.1137840721699486</v>
      </c>
    </row>
    <row r="80" spans="1:49" x14ac:dyDescent="0.3">
      <c r="A80" s="2" t="s">
        <v>17</v>
      </c>
      <c r="B80" s="3"/>
      <c r="C80" s="31">
        <v>3.5381750465549344</v>
      </c>
      <c r="D80" s="31">
        <v>157.47982619490998</v>
      </c>
      <c r="E80" s="31">
        <v>2.1973785659213569</v>
      </c>
      <c r="F80" s="31">
        <v>116.32653061224489</v>
      </c>
      <c r="G80" s="31">
        <v>3.0415890751086283</v>
      </c>
      <c r="H80" s="12"/>
      <c r="I80" s="30">
        <v>3.533123028391167</v>
      </c>
      <c r="J80" s="30">
        <v>151.10410094637223</v>
      </c>
      <c r="K80" s="30">
        <v>2.2847817217462261</v>
      </c>
      <c r="L80" s="30">
        <v>119.14893617021276</v>
      </c>
      <c r="M80" s="30">
        <v>2.965299684542587</v>
      </c>
      <c r="N80" s="12"/>
      <c r="O80" s="30">
        <v>4.073838319541693</v>
      </c>
      <c r="P80" s="30">
        <v>150.85932527052833</v>
      </c>
      <c r="Q80" s="30">
        <v>2.6294165981922761</v>
      </c>
      <c r="R80" s="30">
        <v>112.28070175438596</v>
      </c>
      <c r="S80" s="30">
        <v>3.6282622533418207</v>
      </c>
      <c r="T80" s="12"/>
      <c r="U80" s="30">
        <v>4.418170504044804</v>
      </c>
      <c r="V80" s="30">
        <v>155.3204729309272</v>
      </c>
      <c r="W80" s="30">
        <v>2.7658745617452278</v>
      </c>
      <c r="X80" s="30">
        <v>144.89795918367346</v>
      </c>
      <c r="Y80" s="30">
        <v>3.0491599253266957</v>
      </c>
      <c r="Z80" s="12"/>
      <c r="AA80" s="30">
        <v>4.1919805589307408</v>
      </c>
      <c r="AB80" s="30">
        <v>155.89307411907654</v>
      </c>
      <c r="AC80" s="30">
        <v>2.6185958254269446</v>
      </c>
      <c r="AD80" s="30">
        <v>116.94915254237289</v>
      </c>
      <c r="AE80" s="30">
        <v>3.5844471445929527</v>
      </c>
      <c r="AF80" s="12"/>
      <c r="AG80" s="30">
        <v>3.9276807980049879</v>
      </c>
      <c r="AH80" s="30">
        <v>163.65336658354116</v>
      </c>
      <c r="AI80" s="30">
        <v>2.34375</v>
      </c>
      <c r="AJ80" s="30">
        <v>112.5</v>
      </c>
      <c r="AK80" s="30">
        <v>3.4912718204488775</v>
      </c>
      <c r="AL80" s="12"/>
      <c r="AM80" s="30">
        <v>5.2429667519181589</v>
      </c>
      <c r="AN80" s="30">
        <v>180.49872122762147</v>
      </c>
      <c r="AO80" s="30">
        <v>2.8227194492254735</v>
      </c>
      <c r="AP80" s="30">
        <v>122.38805970149254</v>
      </c>
      <c r="AQ80" s="30">
        <v>4.2838874680306906</v>
      </c>
      <c r="AR80" s="12"/>
      <c r="AS80" s="37">
        <v>4.1294243832677875</v>
      </c>
      <c r="AT80" s="37">
        <v>159.20629245620307</v>
      </c>
      <c r="AU80" s="37">
        <v>2.528182116668491</v>
      </c>
      <c r="AV80" s="37">
        <v>120.3125</v>
      </c>
      <c r="AW80" s="37">
        <v>3.4322488380407581</v>
      </c>
    </row>
    <row r="81" spans="1:49" x14ac:dyDescent="0.3">
      <c r="A81" s="2" t="s">
        <v>18</v>
      </c>
      <c r="B81" s="3"/>
      <c r="C81" s="31">
        <v>1.6528925619834711</v>
      </c>
      <c r="D81" s="31">
        <v>159.50413223140495</v>
      </c>
      <c r="E81" s="31">
        <v>1.0256410256410255</v>
      </c>
      <c r="F81" s="31">
        <v>100</v>
      </c>
      <c r="G81" s="31">
        <v>1.6528925619834711</v>
      </c>
      <c r="H81" s="12"/>
      <c r="I81" s="30">
        <v>6.9230769230769234</v>
      </c>
      <c r="J81" s="30">
        <v>154.61538461538461</v>
      </c>
      <c r="K81" s="30">
        <v>4.2857142857142856</v>
      </c>
      <c r="L81" s="30">
        <v>112.5</v>
      </c>
      <c r="M81" s="30">
        <v>6.1538461538461542</v>
      </c>
      <c r="N81" s="12"/>
      <c r="O81" s="30">
        <v>3.8759689922480618</v>
      </c>
      <c r="P81" s="30">
        <v>158.13953488372093</v>
      </c>
      <c r="Q81" s="30">
        <v>2.3923444976076556</v>
      </c>
      <c r="R81" s="30">
        <v>100</v>
      </c>
      <c r="S81" s="30">
        <v>3.8759689922480618</v>
      </c>
      <c r="T81" s="12"/>
      <c r="U81" s="30">
        <v>6.4748201438848918</v>
      </c>
      <c r="V81" s="30">
        <v>139.568345323741</v>
      </c>
      <c r="W81" s="30">
        <v>4.4334975369458132</v>
      </c>
      <c r="X81" s="30">
        <v>100</v>
      </c>
      <c r="Y81" s="30">
        <v>6.4748201438848918</v>
      </c>
      <c r="Z81" s="12"/>
      <c r="AA81" s="30">
        <v>10.884353741496598</v>
      </c>
      <c r="AB81" s="30">
        <v>155.10204081632654</v>
      </c>
      <c r="AC81" s="30">
        <v>6.557377049180328</v>
      </c>
      <c r="AD81" s="30">
        <v>133.33333333333331</v>
      </c>
      <c r="AE81" s="30">
        <v>8.1632653061224492</v>
      </c>
      <c r="AF81" s="12"/>
      <c r="AG81" s="30">
        <v>5.7971014492753623</v>
      </c>
      <c r="AH81" s="30">
        <v>165.21739130434781</v>
      </c>
      <c r="AI81" s="30">
        <v>3.3898305084745761</v>
      </c>
      <c r="AJ81" s="30">
        <v>114.28571428571428</v>
      </c>
      <c r="AK81" s="30">
        <v>5.0724637681159424</v>
      </c>
      <c r="AL81" s="12"/>
      <c r="AM81" s="30">
        <v>9.3457943925233646</v>
      </c>
      <c r="AN81" s="30">
        <v>173.83177570093457</v>
      </c>
      <c r="AO81" s="30">
        <v>5.1020408163265305</v>
      </c>
      <c r="AP81" s="30">
        <v>100</v>
      </c>
      <c r="AQ81" s="30">
        <v>9.3457943925233646</v>
      </c>
      <c r="AR81" s="12"/>
      <c r="AS81" s="37">
        <v>6.4763995609220633</v>
      </c>
      <c r="AT81" s="37">
        <v>157.40944017563118</v>
      </c>
      <c r="AU81" s="37">
        <v>3.9517749497655728</v>
      </c>
      <c r="AV81" s="37">
        <v>111.32075471698113</v>
      </c>
      <c r="AW81" s="37">
        <v>5.8177826564215147</v>
      </c>
    </row>
    <row r="82" spans="1:49" x14ac:dyDescent="0.3">
      <c r="A82" s="2" t="s">
        <v>19</v>
      </c>
      <c r="B82" s="3"/>
      <c r="C82" s="31">
        <v>2.1308980213089801</v>
      </c>
      <c r="D82" s="31">
        <v>163.16590563165906</v>
      </c>
      <c r="E82" s="31">
        <v>1.2891344383057091</v>
      </c>
      <c r="F82" s="31">
        <v>116.66666666666667</v>
      </c>
      <c r="G82" s="31">
        <v>1.8264840182648401</v>
      </c>
      <c r="H82" s="12"/>
      <c r="I82" s="30">
        <v>4.409448818897638</v>
      </c>
      <c r="J82" s="30">
        <v>162.83464566929132</v>
      </c>
      <c r="K82" s="30">
        <v>2.6365348399246704</v>
      </c>
      <c r="L82" s="30">
        <v>140</v>
      </c>
      <c r="M82" s="30">
        <v>3.1496062992125982</v>
      </c>
      <c r="N82" s="12"/>
      <c r="O82" s="30">
        <v>2.945736434108527</v>
      </c>
      <c r="P82" s="30">
        <v>156.27906976744185</v>
      </c>
      <c r="Q82" s="30">
        <v>1.8500486854917235</v>
      </c>
      <c r="R82" s="30">
        <v>111.76470588235294</v>
      </c>
      <c r="S82" s="30">
        <v>2.635658914728682</v>
      </c>
      <c r="T82" s="12"/>
      <c r="U82" s="30">
        <v>4.7619047619047619</v>
      </c>
      <c r="V82" s="30">
        <v>161.9047619047619</v>
      </c>
      <c r="W82" s="30">
        <v>2.8571428571428572</v>
      </c>
      <c r="X82" s="30">
        <v>125</v>
      </c>
      <c r="Y82" s="30">
        <v>3.8095238095238098</v>
      </c>
      <c r="Z82" s="12"/>
      <c r="AA82" s="30">
        <v>5.0535987748851454</v>
      </c>
      <c r="AB82" s="30">
        <v>168.30015313935684</v>
      </c>
      <c r="AC82" s="30">
        <v>2.9151943462897525</v>
      </c>
      <c r="AD82" s="30">
        <v>122.22222222222223</v>
      </c>
      <c r="AE82" s="30">
        <v>4.134762633996937</v>
      </c>
      <c r="AF82" s="12"/>
      <c r="AG82" s="30">
        <v>3.4161490683229814</v>
      </c>
      <c r="AH82" s="30">
        <v>167.54658385093168</v>
      </c>
      <c r="AI82" s="30">
        <v>1.9981834695731153</v>
      </c>
      <c r="AJ82" s="30">
        <v>157.14285714285714</v>
      </c>
      <c r="AK82" s="30">
        <v>2.1739130434782608</v>
      </c>
      <c r="AL82" s="12"/>
      <c r="AM82" s="30">
        <v>5.1526717557251906</v>
      </c>
      <c r="AN82" s="30">
        <v>196.37404580152671</v>
      </c>
      <c r="AO82" s="30">
        <v>2.5568181818181821</v>
      </c>
      <c r="AP82" s="30">
        <v>112.5</v>
      </c>
      <c r="AQ82" s="30">
        <v>4.5801526717557248</v>
      </c>
      <c r="AR82" s="12"/>
      <c r="AS82" s="37">
        <v>3.9425706472196898</v>
      </c>
      <c r="AT82" s="37">
        <v>167.2971741112124</v>
      </c>
      <c r="AU82" s="37">
        <v>2.3023689113654511</v>
      </c>
      <c r="AV82" s="37">
        <v>125.36231884057972</v>
      </c>
      <c r="AW82" s="37">
        <v>3.1449407474931634</v>
      </c>
    </row>
    <row r="83" spans="1:49" x14ac:dyDescent="0.3">
      <c r="A83" s="2" t="s">
        <v>20</v>
      </c>
      <c r="B83" s="3"/>
      <c r="C83" s="31">
        <v>2.4825783972125435</v>
      </c>
      <c r="D83" s="31">
        <v>144.55574912891987</v>
      </c>
      <c r="E83" s="31">
        <v>1.6883886255924172</v>
      </c>
      <c r="F83" s="31">
        <v>109.61538461538463</v>
      </c>
      <c r="G83" s="31">
        <v>2.264808362369338</v>
      </c>
      <c r="H83" s="12"/>
      <c r="I83" s="30">
        <v>2.1768707482993195</v>
      </c>
      <c r="J83" s="30">
        <v>145.21541950113379</v>
      </c>
      <c r="K83" s="30">
        <v>1.4769230769230768</v>
      </c>
      <c r="L83" s="30">
        <v>111.62790697674419</v>
      </c>
      <c r="M83" s="30">
        <v>1.9501133786848073</v>
      </c>
      <c r="N83" s="12"/>
      <c r="O83" s="30">
        <v>1.8559434379142732</v>
      </c>
      <c r="P83" s="30">
        <v>142.95183384887318</v>
      </c>
      <c r="Q83" s="30">
        <v>1.2816600549282882</v>
      </c>
      <c r="R83" s="30">
        <v>100</v>
      </c>
      <c r="S83" s="30">
        <v>1.8559434379142732</v>
      </c>
      <c r="T83" s="12"/>
      <c r="U83" s="30">
        <v>2.6214009454232921</v>
      </c>
      <c r="V83" s="30">
        <v>145.98195100988397</v>
      </c>
      <c r="W83" s="30">
        <v>1.7640254482359747</v>
      </c>
      <c r="X83" s="30">
        <v>103.38983050847457</v>
      </c>
      <c r="Y83" s="30">
        <v>2.5354533734422002</v>
      </c>
      <c r="Z83" s="12"/>
      <c r="AA83" s="30">
        <v>2.3364485981308412</v>
      </c>
      <c r="AB83" s="30">
        <v>147.53610875106202</v>
      </c>
      <c r="AC83" s="30">
        <v>1.5589569160997732</v>
      </c>
      <c r="AD83" s="30">
        <v>114.58333333333333</v>
      </c>
      <c r="AE83" s="30">
        <v>2.0390824129141887</v>
      </c>
      <c r="AF83" s="12"/>
      <c r="AG83" s="30">
        <v>2.5711662075298438</v>
      </c>
      <c r="AH83" s="30">
        <v>152.80073461891644</v>
      </c>
      <c r="AI83" s="30">
        <v>1.6548463356973995</v>
      </c>
      <c r="AJ83" s="30">
        <v>116.66666666666667</v>
      </c>
      <c r="AK83" s="30">
        <v>2.2038567493112948</v>
      </c>
      <c r="AL83" s="12"/>
      <c r="AM83" s="30">
        <v>2.6047565118912797</v>
      </c>
      <c r="AN83" s="30">
        <v>171.97055492638731</v>
      </c>
      <c r="AO83" s="30">
        <v>1.4920531949399933</v>
      </c>
      <c r="AP83" s="30">
        <v>112.19512195121952</v>
      </c>
      <c r="AQ83" s="30">
        <v>2.3216308040770102</v>
      </c>
      <c r="AR83" s="12"/>
      <c r="AS83" s="37">
        <v>2.3718240301514069</v>
      </c>
      <c r="AT83" s="37">
        <v>149.39892130742737</v>
      </c>
      <c r="AU83" s="37">
        <v>1.5627675971912998</v>
      </c>
      <c r="AV83" s="37">
        <v>109.60960960960962</v>
      </c>
      <c r="AW83" s="37">
        <v>2.1638832932614207</v>
      </c>
    </row>
    <row r="84" spans="1:49" x14ac:dyDescent="0.3">
      <c r="A84" s="2" t="s">
        <v>21</v>
      </c>
      <c r="B84" s="3"/>
      <c r="C84" s="31">
        <v>3.4528552456839305</v>
      </c>
      <c r="D84" s="31">
        <v>145.0199203187251</v>
      </c>
      <c r="E84" s="31">
        <v>2.3255813953488373</v>
      </c>
      <c r="F84" s="31">
        <v>108.33333333333333</v>
      </c>
      <c r="G84" s="31">
        <v>3.1872509960159361</v>
      </c>
      <c r="H84" s="12"/>
      <c r="I84" s="30">
        <v>3.5063113604488079</v>
      </c>
      <c r="J84" s="30">
        <v>138.84992987377279</v>
      </c>
      <c r="K84" s="30">
        <v>2.4630541871921183</v>
      </c>
      <c r="L84" s="30">
        <v>100</v>
      </c>
      <c r="M84" s="30">
        <v>3.5063113604488079</v>
      </c>
      <c r="N84" s="12"/>
      <c r="O84" s="30">
        <v>4.2758620689655169</v>
      </c>
      <c r="P84" s="30">
        <v>137.79310344827587</v>
      </c>
      <c r="Q84" s="30">
        <v>3.0097087378640777</v>
      </c>
      <c r="R84" s="30">
        <v>114.81481481481481</v>
      </c>
      <c r="S84" s="30">
        <v>3.7241379310344822</v>
      </c>
      <c r="T84" s="12"/>
      <c r="U84" s="30">
        <v>5.3160919540229878</v>
      </c>
      <c r="V84" s="30">
        <v>139.51149425287358</v>
      </c>
      <c r="W84" s="30">
        <v>3.6706349206349209</v>
      </c>
      <c r="X84" s="30">
        <v>112.12121212121211</v>
      </c>
      <c r="Y84" s="30">
        <v>4.7413793103448274</v>
      </c>
      <c r="Z84" s="12"/>
      <c r="AA84" s="30">
        <v>4.2496679946879148</v>
      </c>
      <c r="AB84" s="30">
        <v>144.62151394422312</v>
      </c>
      <c r="AC84" s="30">
        <v>2.8545941123996434</v>
      </c>
      <c r="AD84" s="30">
        <v>106.66666666666667</v>
      </c>
      <c r="AE84" s="30">
        <v>3.9840637450199203</v>
      </c>
      <c r="AF84" s="12"/>
      <c r="AG84" s="30">
        <v>3.7135278514588856</v>
      </c>
      <c r="AH84" s="30">
        <v>156.63129973474801</v>
      </c>
      <c r="AI84" s="30">
        <v>2.315963606286187</v>
      </c>
      <c r="AJ84" s="30">
        <v>103.7037037037037</v>
      </c>
      <c r="AK84" s="30">
        <v>3.5809018567639259</v>
      </c>
      <c r="AL84" s="12"/>
      <c r="AM84" s="30">
        <v>5.0925925925925926</v>
      </c>
      <c r="AN84" s="30">
        <v>168.3641975308642</v>
      </c>
      <c r="AO84" s="30">
        <v>2.9359430604982206</v>
      </c>
      <c r="AP84" s="30">
        <v>113.79310344827587</v>
      </c>
      <c r="AQ84" s="30">
        <v>4.4753086419753085</v>
      </c>
      <c r="AR84" s="12"/>
      <c r="AS84" s="37">
        <v>4.2046806822689407</v>
      </c>
      <c r="AT84" s="37">
        <v>147.02499008330028</v>
      </c>
      <c r="AU84" s="37">
        <v>2.7803278688524591</v>
      </c>
      <c r="AV84" s="37">
        <v>108.71794871794872</v>
      </c>
      <c r="AW84" s="37">
        <v>3.8675128917096386</v>
      </c>
    </row>
    <row r="85" spans="1:49" ht="16.8" x14ac:dyDescent="0.3">
      <c r="A85" s="28" t="s">
        <v>22</v>
      </c>
      <c r="B85" s="76"/>
      <c r="C85" s="36">
        <v>2.892509789061513</v>
      </c>
      <c r="D85" s="36">
        <v>150.32209170140206</v>
      </c>
      <c r="E85" s="36">
        <v>1.8878812860676011</v>
      </c>
      <c r="F85" s="36">
        <v>113.36633663366335</v>
      </c>
      <c r="G85" s="36">
        <v>2.5514715169887583</v>
      </c>
      <c r="H85" s="48"/>
      <c r="I85" s="35">
        <v>3.1727379553466508</v>
      </c>
      <c r="J85" s="35">
        <v>149.1970231100666</v>
      </c>
      <c r="K85" s="35">
        <v>2.0822622107969151</v>
      </c>
      <c r="L85" s="35">
        <v>114.08450704225352</v>
      </c>
      <c r="M85" s="35">
        <v>2.7810419114766942</v>
      </c>
      <c r="N85" s="48"/>
      <c r="O85" s="35">
        <v>2.8979857050032489</v>
      </c>
      <c r="P85" s="35">
        <v>146.78362573099415</v>
      </c>
      <c r="Q85" s="35">
        <v>1.9361000173641258</v>
      </c>
      <c r="R85" s="35">
        <v>108.25242718446601</v>
      </c>
      <c r="S85" s="35">
        <v>2.6770630279402208</v>
      </c>
      <c r="T85" s="48"/>
      <c r="U85" s="35">
        <v>3.6659352007228607</v>
      </c>
      <c r="V85" s="35">
        <v>148.88343875048406</v>
      </c>
      <c r="W85" s="35">
        <v>2.4031138940599086</v>
      </c>
      <c r="X85" s="35">
        <v>116.8724279835391</v>
      </c>
      <c r="Y85" s="35">
        <v>3.1366980766748416</v>
      </c>
      <c r="Z85" s="48"/>
      <c r="AA85" s="35">
        <v>3.5420304315290601</v>
      </c>
      <c r="AB85" s="35">
        <v>152.49438762783737</v>
      </c>
      <c r="AC85" s="35">
        <v>2.2700023978898569</v>
      </c>
      <c r="AD85" s="35">
        <v>114.05622489959839</v>
      </c>
      <c r="AE85" s="35">
        <v>3.1055125966575203</v>
      </c>
      <c r="AF85" s="48"/>
      <c r="AG85" s="35">
        <v>3.5660282258064515</v>
      </c>
      <c r="AH85" s="35">
        <v>157.66129032258064</v>
      </c>
      <c r="AI85" s="35">
        <v>2.2118014849550605</v>
      </c>
      <c r="AJ85" s="35">
        <v>115.51020408163266</v>
      </c>
      <c r="AK85" s="35">
        <v>3.0871975806451615</v>
      </c>
      <c r="AL85" s="48"/>
      <c r="AM85" s="42">
        <v>4.1824540950160305</v>
      </c>
      <c r="AN85" s="42">
        <v>175.82337510929759</v>
      </c>
      <c r="AO85" s="42">
        <v>2.3235103626943006</v>
      </c>
      <c r="AP85" s="42">
        <v>115.26104417670682</v>
      </c>
      <c r="AQ85" s="42">
        <v>3.6286796852229672</v>
      </c>
      <c r="AR85" s="48"/>
      <c r="AS85" s="42">
        <v>3.4049113942861391</v>
      </c>
      <c r="AT85" s="42">
        <v>154.10521231935209</v>
      </c>
      <c r="AU85" s="42">
        <v>2.1617095549213388</v>
      </c>
      <c r="AV85" s="42">
        <v>114.06347230864966</v>
      </c>
      <c r="AW85" s="42">
        <v>2.9851023516736634</v>
      </c>
    </row>
    <row r="86" spans="1:49" x14ac:dyDescent="0.3">
      <c r="A86" s="28" t="s">
        <v>48</v>
      </c>
      <c r="B86" s="17"/>
      <c r="C86" s="36">
        <v>2.4624406445418927</v>
      </c>
      <c r="D86" s="36">
        <v>137.34398920573966</v>
      </c>
      <c r="E86" s="36">
        <v>1.7613214550853751</v>
      </c>
      <c r="F86" s="36">
        <v>108.45714285714286</v>
      </c>
      <c r="G86" s="36">
        <v>2.270427359298373</v>
      </c>
      <c r="H86" s="48"/>
      <c r="I86" s="35">
        <v>2.3169503207677216</v>
      </c>
      <c r="J86" s="35">
        <v>135.07767350617678</v>
      </c>
      <c r="K86" s="35">
        <v>1.6863471482596279</v>
      </c>
      <c r="L86" s="35">
        <v>108.43672456575682</v>
      </c>
      <c r="M86" s="43">
        <v>2.1366841630878532</v>
      </c>
      <c r="N86" s="48"/>
      <c r="O86" s="43">
        <v>2.288657604078165</v>
      </c>
      <c r="P86" s="43">
        <v>134.32986406117246</v>
      </c>
      <c r="Q86" s="43">
        <v>1.6752176616915422</v>
      </c>
      <c r="R86" s="43">
        <v>107.08074534161491</v>
      </c>
      <c r="S86" s="43">
        <v>2.1373194562446898</v>
      </c>
      <c r="T86" s="48"/>
      <c r="U86" s="35">
        <v>2.4733958486987673</v>
      </c>
      <c r="V86" s="35">
        <v>136.08155094299863</v>
      </c>
      <c r="W86" s="35">
        <v>1.7851371646926864</v>
      </c>
      <c r="X86" s="35">
        <v>109.82456140350878</v>
      </c>
      <c r="Y86" s="35">
        <v>2.2521336002528711</v>
      </c>
      <c r="Z86" s="48"/>
      <c r="AA86" s="35">
        <v>2.5844288163813025</v>
      </c>
      <c r="AB86" s="35">
        <v>137.15116423548122</v>
      </c>
      <c r="AC86" s="35">
        <v>1.8495136134872223</v>
      </c>
      <c r="AD86" s="35">
        <v>111.3490364025696</v>
      </c>
      <c r="AE86" s="35">
        <v>2.3210158793270543</v>
      </c>
      <c r="AF86" s="48"/>
      <c r="AG86" s="35">
        <v>3.2047968572314693</v>
      </c>
      <c r="AH86" s="35">
        <v>149.87077432027291</v>
      </c>
      <c r="AI86" s="35">
        <v>2.0936043763085026</v>
      </c>
      <c r="AJ86" s="35">
        <v>110.51693404634581</v>
      </c>
      <c r="AK86" s="35">
        <v>2.8998242530755709</v>
      </c>
      <c r="AL86" s="48"/>
      <c r="AM86" s="42">
        <v>3.6929177768139287</v>
      </c>
      <c r="AN86" s="42">
        <v>167.1912757915608</v>
      </c>
      <c r="AO86" s="42">
        <v>2.1610645781210343</v>
      </c>
      <c r="AP86" s="42">
        <v>112.66540642722119</v>
      </c>
      <c r="AQ86" s="42">
        <v>3.2777743354606854</v>
      </c>
      <c r="AR86" s="48"/>
      <c r="AS86" s="35">
        <v>2.6970733561383504</v>
      </c>
      <c r="AT86" s="35">
        <v>141.87989357658685</v>
      </c>
      <c r="AU86" s="35">
        <v>1.8654931095582861</v>
      </c>
      <c r="AV86" s="35">
        <v>109.93028659953525</v>
      </c>
      <c r="AW86" s="35">
        <v>2.4534397567464841</v>
      </c>
    </row>
  </sheetData>
  <mergeCells count="32">
    <mergeCell ref="AG5:AJ5"/>
    <mergeCell ref="AL5:AO5"/>
    <mergeCell ref="A5:A6"/>
    <mergeCell ref="A1:AO1"/>
    <mergeCell ref="A3:F3"/>
    <mergeCell ref="A4:F4"/>
    <mergeCell ref="C5:F5"/>
    <mergeCell ref="H5:K5"/>
    <mergeCell ref="M5:P5"/>
    <mergeCell ref="R5:U5"/>
    <mergeCell ref="W5:Z5"/>
    <mergeCell ref="AB5:AE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60:F60"/>
    <mergeCell ref="A61:A62"/>
    <mergeCell ref="C61:G61"/>
    <mergeCell ref="I61:M61"/>
    <mergeCell ref="O61:S61"/>
    <mergeCell ref="U61:Y61"/>
    <mergeCell ref="AA61:AE61"/>
    <mergeCell ref="AG61:AK61"/>
    <mergeCell ref="AM61:AQ61"/>
    <mergeCell ref="AS61:AW61"/>
  </mergeCells>
  <pageMargins left="0.23622047244094491" right="0.23622047244094491" top="0.74803149606299213" bottom="0.74803149606299213" header="0.31496062992125984" footer="0.31496062992125984"/>
  <pageSetup paperSize="8" scale="61" fitToHeight="3" orientation="landscape" r:id="rId1"/>
  <rowBreaks count="1" manualBreakCount="1">
    <brk id="58" max="4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2" width="5" customWidth="1"/>
    <col min="3" max="49" width="6.6640625" customWidth="1"/>
  </cols>
  <sheetData>
    <row r="1" spans="1:41" ht="15.6" x14ac:dyDescent="0.3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93" t="s">
        <v>60</v>
      </c>
      <c r="B3" s="194"/>
      <c r="C3" s="194"/>
      <c r="D3" s="194"/>
      <c r="E3" s="194"/>
      <c r="F3" s="19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95" t="s">
        <v>36</v>
      </c>
      <c r="B4" s="196"/>
      <c r="C4" s="196"/>
      <c r="D4" s="196"/>
      <c r="E4" s="196"/>
      <c r="F4" s="19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97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1" ht="15.6" x14ac:dyDescent="0.3">
      <c r="A6" s="19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2049</v>
      </c>
      <c r="D7" s="15">
        <v>58</v>
      </c>
      <c r="E7" s="15">
        <v>63</v>
      </c>
      <c r="F7" s="15">
        <v>2920</v>
      </c>
      <c r="G7" s="12"/>
      <c r="H7" s="16">
        <v>1983</v>
      </c>
      <c r="I7" s="16">
        <v>34</v>
      </c>
      <c r="J7" s="16">
        <v>35</v>
      </c>
      <c r="K7" s="16">
        <v>2797</v>
      </c>
      <c r="L7" s="12"/>
      <c r="M7" s="16">
        <v>1928</v>
      </c>
      <c r="N7" s="16">
        <v>37</v>
      </c>
      <c r="O7" s="16">
        <v>38</v>
      </c>
      <c r="P7" s="16">
        <v>2723</v>
      </c>
      <c r="Q7" s="12"/>
      <c r="R7" s="16">
        <v>1952</v>
      </c>
      <c r="S7" s="16">
        <v>35</v>
      </c>
      <c r="T7" s="16">
        <v>36</v>
      </c>
      <c r="U7" s="16">
        <v>2666</v>
      </c>
      <c r="V7" s="12"/>
      <c r="W7" s="16">
        <v>2159</v>
      </c>
      <c r="X7" s="16">
        <v>56</v>
      </c>
      <c r="Y7" s="16">
        <v>59</v>
      </c>
      <c r="Z7" s="16">
        <v>3025</v>
      </c>
      <c r="AA7" s="12"/>
      <c r="AB7" s="16">
        <v>1940</v>
      </c>
      <c r="AC7" s="16">
        <v>42</v>
      </c>
      <c r="AD7" s="16">
        <v>45</v>
      </c>
      <c r="AE7" s="16">
        <v>3067</v>
      </c>
      <c r="AF7" s="12"/>
      <c r="AG7" s="16">
        <v>1569</v>
      </c>
      <c r="AH7" s="16">
        <v>46</v>
      </c>
      <c r="AI7" s="16">
        <v>51</v>
      </c>
      <c r="AJ7" s="16">
        <v>2767</v>
      </c>
      <c r="AK7" s="12"/>
      <c r="AL7" s="22">
        <v>13580</v>
      </c>
      <c r="AM7" s="22">
        <v>308</v>
      </c>
      <c r="AN7" s="22">
        <v>327</v>
      </c>
      <c r="AO7" s="22">
        <v>19965</v>
      </c>
    </row>
    <row r="8" spans="1:41" ht="15" x14ac:dyDescent="0.25">
      <c r="A8" s="2" t="s">
        <v>1</v>
      </c>
      <c r="B8" s="3"/>
      <c r="C8" s="15">
        <v>47</v>
      </c>
      <c r="D8" s="15">
        <v>2</v>
      </c>
      <c r="E8" s="15">
        <v>2</v>
      </c>
      <c r="F8" s="15">
        <v>67</v>
      </c>
      <c r="G8" s="12"/>
      <c r="H8" s="16">
        <v>55</v>
      </c>
      <c r="I8" s="16">
        <v>0</v>
      </c>
      <c r="J8" s="16">
        <v>0</v>
      </c>
      <c r="K8" s="16">
        <v>69</v>
      </c>
      <c r="L8" s="12"/>
      <c r="M8" s="16">
        <v>66</v>
      </c>
      <c r="N8" s="16">
        <v>1</v>
      </c>
      <c r="O8" s="16">
        <v>1</v>
      </c>
      <c r="P8" s="16">
        <v>86</v>
      </c>
      <c r="Q8" s="12"/>
      <c r="R8" s="16">
        <v>55</v>
      </c>
      <c r="S8" s="16">
        <v>2</v>
      </c>
      <c r="T8" s="16">
        <v>2</v>
      </c>
      <c r="U8" s="16">
        <v>68</v>
      </c>
      <c r="V8" s="12"/>
      <c r="W8" s="16">
        <v>60</v>
      </c>
      <c r="X8" s="16">
        <v>1</v>
      </c>
      <c r="Y8" s="16">
        <v>1</v>
      </c>
      <c r="Z8" s="16">
        <v>80</v>
      </c>
      <c r="AA8" s="12"/>
      <c r="AB8" s="16">
        <v>44</v>
      </c>
      <c r="AC8" s="16">
        <v>2</v>
      </c>
      <c r="AD8" s="16">
        <v>2</v>
      </c>
      <c r="AE8" s="16">
        <v>73</v>
      </c>
      <c r="AF8" s="12"/>
      <c r="AG8" s="16">
        <v>43</v>
      </c>
      <c r="AH8" s="16">
        <v>3</v>
      </c>
      <c r="AI8" s="16">
        <v>3</v>
      </c>
      <c r="AJ8" s="16">
        <v>55</v>
      </c>
      <c r="AK8" s="12"/>
      <c r="AL8" s="27">
        <v>370</v>
      </c>
      <c r="AM8" s="27">
        <v>11</v>
      </c>
      <c r="AN8" s="27">
        <v>11</v>
      </c>
      <c r="AO8" s="27">
        <v>498</v>
      </c>
    </row>
    <row r="9" spans="1:41" ht="15" x14ac:dyDescent="0.25">
      <c r="A9" s="2" t="s">
        <v>2</v>
      </c>
      <c r="B9" s="3"/>
      <c r="C9" s="15">
        <v>5742</v>
      </c>
      <c r="D9" s="15">
        <v>63</v>
      </c>
      <c r="E9" s="15">
        <v>65</v>
      </c>
      <c r="F9" s="15">
        <v>7669</v>
      </c>
      <c r="G9" s="12"/>
      <c r="H9" s="16">
        <v>5858</v>
      </c>
      <c r="I9" s="16">
        <v>73</v>
      </c>
      <c r="J9" s="16">
        <v>76</v>
      </c>
      <c r="K9" s="16">
        <v>7524</v>
      </c>
      <c r="L9" s="12"/>
      <c r="M9" s="16">
        <v>6127</v>
      </c>
      <c r="N9" s="16">
        <v>81</v>
      </c>
      <c r="O9" s="16">
        <v>82</v>
      </c>
      <c r="P9" s="16">
        <v>8084</v>
      </c>
      <c r="Q9" s="12"/>
      <c r="R9" s="16">
        <v>5992</v>
      </c>
      <c r="S9" s="16">
        <v>65</v>
      </c>
      <c r="T9" s="16">
        <v>67</v>
      </c>
      <c r="U9" s="16">
        <v>7785</v>
      </c>
      <c r="V9" s="12"/>
      <c r="W9" s="16">
        <v>6470</v>
      </c>
      <c r="X9" s="16">
        <v>89</v>
      </c>
      <c r="Y9" s="16">
        <v>93</v>
      </c>
      <c r="Z9" s="16">
        <v>8642</v>
      </c>
      <c r="AA9" s="12"/>
      <c r="AB9" s="16">
        <v>5373</v>
      </c>
      <c r="AC9" s="16">
        <v>91</v>
      </c>
      <c r="AD9" s="16">
        <v>97</v>
      </c>
      <c r="AE9" s="16">
        <v>7888</v>
      </c>
      <c r="AF9" s="12"/>
      <c r="AG9" s="16">
        <v>3760</v>
      </c>
      <c r="AH9" s="16">
        <v>78</v>
      </c>
      <c r="AI9" s="16">
        <v>85</v>
      </c>
      <c r="AJ9" s="16">
        <v>6214</v>
      </c>
      <c r="AK9" s="12"/>
      <c r="AL9" s="26">
        <v>39322</v>
      </c>
      <c r="AM9" s="26">
        <v>540</v>
      </c>
      <c r="AN9" s="26">
        <v>565</v>
      </c>
      <c r="AO9" s="26">
        <v>53806</v>
      </c>
    </row>
    <row r="10" spans="1:41" ht="15" x14ac:dyDescent="0.25">
      <c r="A10" s="2" t="s">
        <v>3</v>
      </c>
      <c r="B10" s="3"/>
      <c r="C10" s="15">
        <v>368</v>
      </c>
      <c r="D10" s="15">
        <v>7</v>
      </c>
      <c r="E10" s="15">
        <v>7</v>
      </c>
      <c r="F10" s="15">
        <v>481</v>
      </c>
      <c r="G10" s="12"/>
      <c r="H10" s="16">
        <v>393</v>
      </c>
      <c r="I10" s="16">
        <v>7</v>
      </c>
      <c r="J10" s="16">
        <v>7</v>
      </c>
      <c r="K10" s="16">
        <v>516</v>
      </c>
      <c r="L10" s="12"/>
      <c r="M10" s="16">
        <v>371</v>
      </c>
      <c r="N10" s="16">
        <v>4</v>
      </c>
      <c r="O10" s="16">
        <v>4</v>
      </c>
      <c r="P10" s="16">
        <v>497</v>
      </c>
      <c r="Q10" s="12"/>
      <c r="R10" s="16">
        <v>387</v>
      </c>
      <c r="S10" s="16">
        <v>7</v>
      </c>
      <c r="T10" s="16">
        <v>7</v>
      </c>
      <c r="U10" s="16">
        <v>512</v>
      </c>
      <c r="V10" s="12"/>
      <c r="W10" s="16">
        <v>411</v>
      </c>
      <c r="X10" s="16">
        <v>6</v>
      </c>
      <c r="Y10" s="16">
        <v>6</v>
      </c>
      <c r="Z10" s="16">
        <v>537</v>
      </c>
      <c r="AA10" s="12"/>
      <c r="AB10" s="16">
        <v>370</v>
      </c>
      <c r="AC10" s="16">
        <v>13</v>
      </c>
      <c r="AD10" s="16">
        <v>16</v>
      </c>
      <c r="AE10" s="16">
        <v>551</v>
      </c>
      <c r="AF10" s="12"/>
      <c r="AG10" s="16">
        <v>320</v>
      </c>
      <c r="AH10" s="16">
        <v>11</v>
      </c>
      <c r="AI10" s="16">
        <v>12</v>
      </c>
      <c r="AJ10" s="16">
        <v>484</v>
      </c>
      <c r="AK10" s="12"/>
      <c r="AL10" s="22">
        <v>2620</v>
      </c>
      <c r="AM10" s="22">
        <v>55</v>
      </c>
      <c r="AN10" s="22">
        <v>59</v>
      </c>
      <c r="AO10" s="22">
        <v>3578</v>
      </c>
    </row>
    <row r="11" spans="1:41" ht="15" x14ac:dyDescent="0.25">
      <c r="A11" s="2" t="s">
        <v>4</v>
      </c>
      <c r="B11" s="3"/>
      <c r="C11" s="15">
        <v>2236</v>
      </c>
      <c r="D11" s="15">
        <v>46</v>
      </c>
      <c r="E11" s="15">
        <v>54</v>
      </c>
      <c r="F11" s="15">
        <v>3006</v>
      </c>
      <c r="G11" s="12"/>
      <c r="H11" s="16">
        <v>2287</v>
      </c>
      <c r="I11" s="16">
        <v>43</v>
      </c>
      <c r="J11" s="16">
        <v>43</v>
      </c>
      <c r="K11" s="16">
        <v>3090</v>
      </c>
      <c r="L11" s="12"/>
      <c r="M11" s="16">
        <v>2300</v>
      </c>
      <c r="N11" s="16">
        <v>48</v>
      </c>
      <c r="O11" s="16">
        <v>50</v>
      </c>
      <c r="P11" s="16">
        <v>3052</v>
      </c>
      <c r="Q11" s="12"/>
      <c r="R11" s="16">
        <v>2340</v>
      </c>
      <c r="S11" s="16">
        <v>43</v>
      </c>
      <c r="T11" s="16">
        <v>45</v>
      </c>
      <c r="U11" s="16">
        <v>3081</v>
      </c>
      <c r="V11" s="12"/>
      <c r="W11" s="16">
        <v>2397</v>
      </c>
      <c r="X11" s="16">
        <v>48</v>
      </c>
      <c r="Y11" s="16">
        <v>50</v>
      </c>
      <c r="Z11" s="16">
        <v>3245</v>
      </c>
      <c r="AA11" s="12"/>
      <c r="AB11" s="16">
        <v>2364</v>
      </c>
      <c r="AC11" s="16">
        <v>66</v>
      </c>
      <c r="AD11" s="16">
        <v>70</v>
      </c>
      <c r="AE11" s="16">
        <v>3572</v>
      </c>
      <c r="AF11" s="12"/>
      <c r="AG11" s="16">
        <v>1727</v>
      </c>
      <c r="AH11" s="16">
        <v>75</v>
      </c>
      <c r="AI11" s="16">
        <v>84</v>
      </c>
      <c r="AJ11" s="16">
        <v>2814</v>
      </c>
      <c r="AK11" s="12"/>
      <c r="AL11" s="22">
        <v>15651</v>
      </c>
      <c r="AM11" s="22">
        <v>369</v>
      </c>
      <c r="AN11" s="22">
        <v>396</v>
      </c>
      <c r="AO11" s="22">
        <v>21860</v>
      </c>
    </row>
    <row r="12" spans="1:41" ht="15" x14ac:dyDescent="0.25">
      <c r="A12" s="2" t="s">
        <v>5</v>
      </c>
      <c r="B12" s="3"/>
      <c r="C12" s="15">
        <v>560</v>
      </c>
      <c r="D12" s="15">
        <v>8</v>
      </c>
      <c r="E12" s="15">
        <v>8</v>
      </c>
      <c r="F12" s="15">
        <v>702</v>
      </c>
      <c r="G12" s="12"/>
      <c r="H12" s="16">
        <v>599</v>
      </c>
      <c r="I12" s="16">
        <v>8</v>
      </c>
      <c r="J12" s="16">
        <v>8</v>
      </c>
      <c r="K12" s="16">
        <v>733</v>
      </c>
      <c r="L12" s="12"/>
      <c r="M12" s="16">
        <v>571</v>
      </c>
      <c r="N12" s="16">
        <v>17</v>
      </c>
      <c r="O12" s="16">
        <v>17</v>
      </c>
      <c r="P12" s="16">
        <v>720</v>
      </c>
      <c r="Q12" s="12"/>
      <c r="R12" s="16">
        <v>569</v>
      </c>
      <c r="S12" s="16">
        <v>15</v>
      </c>
      <c r="T12" s="16">
        <v>18</v>
      </c>
      <c r="U12" s="16">
        <v>717</v>
      </c>
      <c r="V12" s="12"/>
      <c r="W12" s="16">
        <v>639</v>
      </c>
      <c r="X12" s="16">
        <v>7</v>
      </c>
      <c r="Y12" s="16">
        <v>7</v>
      </c>
      <c r="Z12" s="16">
        <v>815</v>
      </c>
      <c r="AA12" s="12"/>
      <c r="AB12" s="16">
        <v>565</v>
      </c>
      <c r="AC12" s="16">
        <v>21</v>
      </c>
      <c r="AD12" s="16">
        <v>22</v>
      </c>
      <c r="AE12" s="16">
        <v>764</v>
      </c>
      <c r="AF12" s="12"/>
      <c r="AG12" s="16">
        <v>430</v>
      </c>
      <c r="AH12" s="16">
        <v>21</v>
      </c>
      <c r="AI12" s="16">
        <v>23</v>
      </c>
      <c r="AJ12" s="16">
        <v>686</v>
      </c>
      <c r="AK12" s="12"/>
      <c r="AL12" s="22">
        <v>3933</v>
      </c>
      <c r="AM12" s="22">
        <v>97</v>
      </c>
      <c r="AN12" s="22">
        <v>103</v>
      </c>
      <c r="AO12" s="22">
        <v>5137</v>
      </c>
    </row>
    <row r="13" spans="1:41" ht="15" x14ac:dyDescent="0.25">
      <c r="A13" s="2" t="s">
        <v>6</v>
      </c>
      <c r="B13" s="3"/>
      <c r="C13" s="15">
        <v>1470</v>
      </c>
      <c r="D13" s="15">
        <v>14</v>
      </c>
      <c r="E13" s="15">
        <v>14</v>
      </c>
      <c r="F13" s="15">
        <v>1818</v>
      </c>
      <c r="G13" s="12"/>
      <c r="H13" s="16">
        <v>1463</v>
      </c>
      <c r="I13" s="16">
        <v>14</v>
      </c>
      <c r="J13" s="16">
        <v>14</v>
      </c>
      <c r="K13" s="16">
        <v>1813</v>
      </c>
      <c r="L13" s="12"/>
      <c r="M13" s="16">
        <v>1441</v>
      </c>
      <c r="N13" s="16">
        <v>8</v>
      </c>
      <c r="O13" s="16">
        <v>8</v>
      </c>
      <c r="P13" s="16">
        <v>1763</v>
      </c>
      <c r="Q13" s="12"/>
      <c r="R13" s="16">
        <v>1442</v>
      </c>
      <c r="S13" s="16">
        <v>9</v>
      </c>
      <c r="T13" s="16">
        <v>9</v>
      </c>
      <c r="U13" s="16">
        <v>1787</v>
      </c>
      <c r="V13" s="12"/>
      <c r="W13" s="16">
        <v>1560</v>
      </c>
      <c r="X13" s="16">
        <v>15</v>
      </c>
      <c r="Y13" s="16">
        <v>16</v>
      </c>
      <c r="Z13" s="16">
        <v>1976</v>
      </c>
      <c r="AA13" s="12"/>
      <c r="AB13" s="16">
        <v>1330</v>
      </c>
      <c r="AC13" s="16">
        <v>10</v>
      </c>
      <c r="AD13" s="16">
        <v>10</v>
      </c>
      <c r="AE13" s="16">
        <v>1765</v>
      </c>
      <c r="AF13" s="12"/>
      <c r="AG13" s="16">
        <v>996</v>
      </c>
      <c r="AH13" s="16">
        <v>12</v>
      </c>
      <c r="AI13" s="16">
        <v>13</v>
      </c>
      <c r="AJ13" s="16">
        <v>1438</v>
      </c>
      <c r="AK13" s="12"/>
      <c r="AL13" s="22">
        <v>9702</v>
      </c>
      <c r="AM13" s="22">
        <v>82</v>
      </c>
      <c r="AN13" s="22">
        <v>84</v>
      </c>
      <c r="AO13" s="22">
        <v>12360</v>
      </c>
    </row>
    <row r="14" spans="1:41" ht="15" x14ac:dyDescent="0.25">
      <c r="A14" s="2" t="s">
        <v>7</v>
      </c>
      <c r="B14" s="3"/>
      <c r="C14" s="15">
        <v>3067</v>
      </c>
      <c r="D14" s="15">
        <v>43</v>
      </c>
      <c r="E14" s="15">
        <v>44</v>
      </c>
      <c r="F14" s="15">
        <v>4202</v>
      </c>
      <c r="G14" s="12"/>
      <c r="H14" s="16">
        <v>3044</v>
      </c>
      <c r="I14" s="16">
        <v>40</v>
      </c>
      <c r="J14" s="16">
        <v>43</v>
      </c>
      <c r="K14" s="16">
        <v>4009</v>
      </c>
      <c r="L14" s="12"/>
      <c r="M14" s="16">
        <v>2975</v>
      </c>
      <c r="N14" s="16">
        <v>60</v>
      </c>
      <c r="O14" s="16">
        <v>62</v>
      </c>
      <c r="P14" s="16">
        <v>3960</v>
      </c>
      <c r="Q14" s="12"/>
      <c r="R14" s="16">
        <v>3039</v>
      </c>
      <c r="S14" s="16">
        <v>49</v>
      </c>
      <c r="T14" s="16">
        <v>49</v>
      </c>
      <c r="U14" s="16">
        <v>3999</v>
      </c>
      <c r="V14" s="12"/>
      <c r="W14" s="16">
        <v>3233</v>
      </c>
      <c r="X14" s="16">
        <v>57</v>
      </c>
      <c r="Y14" s="16">
        <v>59</v>
      </c>
      <c r="Z14" s="16">
        <v>4384</v>
      </c>
      <c r="AA14" s="12"/>
      <c r="AB14" s="16">
        <v>2794</v>
      </c>
      <c r="AC14" s="16">
        <v>79</v>
      </c>
      <c r="AD14" s="16">
        <v>84</v>
      </c>
      <c r="AE14" s="16">
        <v>4200</v>
      </c>
      <c r="AF14" s="12"/>
      <c r="AG14" s="16">
        <v>2001</v>
      </c>
      <c r="AH14" s="16">
        <v>55</v>
      </c>
      <c r="AI14" s="16">
        <v>60</v>
      </c>
      <c r="AJ14" s="16">
        <v>3247</v>
      </c>
      <c r="AK14" s="12"/>
      <c r="AL14" s="22">
        <v>20153</v>
      </c>
      <c r="AM14" s="22">
        <v>383</v>
      </c>
      <c r="AN14" s="22">
        <v>401</v>
      </c>
      <c r="AO14" s="22">
        <v>28001</v>
      </c>
    </row>
    <row r="15" spans="1:41" s="59" customFormat="1" ht="15" x14ac:dyDescent="0.25">
      <c r="A15" s="28" t="s">
        <v>8</v>
      </c>
      <c r="B15" s="76"/>
      <c r="C15" s="19">
        <v>15539</v>
      </c>
      <c r="D15" s="19">
        <v>241</v>
      </c>
      <c r="E15" s="19">
        <v>257</v>
      </c>
      <c r="F15" s="19">
        <v>20865</v>
      </c>
      <c r="G15" s="48"/>
      <c r="H15" s="21">
        <v>15682</v>
      </c>
      <c r="I15" s="21">
        <v>219</v>
      </c>
      <c r="J15" s="21">
        <v>226</v>
      </c>
      <c r="K15" s="21">
        <v>20551</v>
      </c>
      <c r="L15" s="48"/>
      <c r="M15" s="21">
        <v>15779</v>
      </c>
      <c r="N15" s="21">
        <v>256</v>
      </c>
      <c r="O15" s="21">
        <v>262</v>
      </c>
      <c r="P15" s="21">
        <v>20885</v>
      </c>
      <c r="Q15" s="48"/>
      <c r="R15" s="21">
        <v>15776</v>
      </c>
      <c r="S15" s="21">
        <v>225</v>
      </c>
      <c r="T15" s="21">
        <v>233</v>
      </c>
      <c r="U15" s="21">
        <v>20615</v>
      </c>
      <c r="V15" s="48"/>
      <c r="W15" s="21">
        <v>16929</v>
      </c>
      <c r="X15" s="21">
        <v>279</v>
      </c>
      <c r="Y15" s="21">
        <v>291</v>
      </c>
      <c r="Z15" s="21">
        <v>22704</v>
      </c>
      <c r="AA15" s="21"/>
      <c r="AB15" s="21">
        <v>14780</v>
      </c>
      <c r="AC15" s="21">
        <v>324</v>
      </c>
      <c r="AD15" s="21">
        <v>346</v>
      </c>
      <c r="AE15" s="21">
        <v>21880</v>
      </c>
      <c r="AF15" s="48"/>
      <c r="AG15" s="21">
        <v>10846</v>
      </c>
      <c r="AH15" s="21">
        <v>301</v>
      </c>
      <c r="AI15" s="21">
        <v>331</v>
      </c>
      <c r="AJ15" s="21">
        <v>17705</v>
      </c>
      <c r="AK15" s="48"/>
      <c r="AL15" s="23">
        <v>105331</v>
      </c>
      <c r="AM15" s="23">
        <v>1845</v>
      </c>
      <c r="AN15" s="23">
        <v>1946</v>
      </c>
      <c r="AO15" s="23">
        <v>145205</v>
      </c>
    </row>
    <row r="16" spans="1:41" ht="15" x14ac:dyDescent="0.25">
      <c r="A16" s="2" t="s">
        <v>9</v>
      </c>
      <c r="B16" s="3"/>
      <c r="C16" s="15">
        <v>2830</v>
      </c>
      <c r="D16" s="15">
        <v>34</v>
      </c>
      <c r="E16" s="15">
        <v>34</v>
      </c>
      <c r="F16" s="15">
        <v>3746</v>
      </c>
      <c r="G16" s="12"/>
      <c r="H16" s="16">
        <v>2966</v>
      </c>
      <c r="I16" s="16">
        <v>44</v>
      </c>
      <c r="J16" s="16">
        <v>46</v>
      </c>
      <c r="K16" s="16">
        <v>3864</v>
      </c>
      <c r="L16" s="12"/>
      <c r="M16" s="16">
        <v>2725</v>
      </c>
      <c r="N16" s="16">
        <v>40</v>
      </c>
      <c r="O16" s="16">
        <v>41</v>
      </c>
      <c r="P16" s="16">
        <v>3563</v>
      </c>
      <c r="Q16" s="12"/>
      <c r="R16" s="16">
        <v>2918</v>
      </c>
      <c r="S16" s="16">
        <v>33</v>
      </c>
      <c r="T16" s="16">
        <v>39</v>
      </c>
      <c r="U16" s="16">
        <v>3827</v>
      </c>
      <c r="V16" s="12"/>
      <c r="W16" s="16">
        <v>3089</v>
      </c>
      <c r="X16" s="16">
        <v>45</v>
      </c>
      <c r="Y16" s="16">
        <v>47</v>
      </c>
      <c r="Z16" s="16">
        <v>3960</v>
      </c>
      <c r="AA16" s="12"/>
      <c r="AB16" s="16">
        <v>2532</v>
      </c>
      <c r="AC16" s="16">
        <v>51</v>
      </c>
      <c r="AD16" s="16">
        <v>54</v>
      </c>
      <c r="AE16" s="16">
        <v>3551</v>
      </c>
      <c r="AF16" s="12"/>
      <c r="AG16" s="16">
        <v>1805</v>
      </c>
      <c r="AH16" s="16">
        <v>42</v>
      </c>
      <c r="AI16" s="16">
        <v>45</v>
      </c>
      <c r="AJ16" s="16">
        <v>2773</v>
      </c>
      <c r="AK16" s="12"/>
      <c r="AL16" s="22">
        <v>18865</v>
      </c>
      <c r="AM16" s="22">
        <v>289</v>
      </c>
      <c r="AN16" s="22">
        <v>306</v>
      </c>
      <c r="AO16" s="22">
        <v>25284</v>
      </c>
    </row>
    <row r="17" spans="1:41" ht="15" x14ac:dyDescent="0.25">
      <c r="A17" s="2" t="s">
        <v>10</v>
      </c>
      <c r="B17" s="3"/>
      <c r="C17" s="15">
        <v>429</v>
      </c>
      <c r="D17" s="15">
        <v>8</v>
      </c>
      <c r="E17" s="15">
        <v>8</v>
      </c>
      <c r="F17" s="15">
        <v>596</v>
      </c>
      <c r="G17" s="12"/>
      <c r="H17" s="16">
        <v>437</v>
      </c>
      <c r="I17" s="16">
        <v>7</v>
      </c>
      <c r="J17" s="16">
        <v>7</v>
      </c>
      <c r="K17" s="16">
        <v>615</v>
      </c>
      <c r="L17" s="12"/>
      <c r="M17" s="16">
        <v>426</v>
      </c>
      <c r="N17" s="16">
        <v>10</v>
      </c>
      <c r="O17" s="16">
        <v>12</v>
      </c>
      <c r="P17" s="16">
        <v>587</v>
      </c>
      <c r="Q17" s="12"/>
      <c r="R17" s="16">
        <v>416</v>
      </c>
      <c r="S17" s="16">
        <v>12</v>
      </c>
      <c r="T17" s="16">
        <v>12</v>
      </c>
      <c r="U17" s="16">
        <v>568</v>
      </c>
      <c r="V17" s="12"/>
      <c r="W17" s="16">
        <v>462</v>
      </c>
      <c r="X17" s="16">
        <v>16</v>
      </c>
      <c r="Y17" s="16">
        <v>19</v>
      </c>
      <c r="Z17" s="16">
        <v>628</v>
      </c>
      <c r="AA17" s="12"/>
      <c r="AB17" s="16">
        <v>452</v>
      </c>
      <c r="AC17" s="16">
        <v>15</v>
      </c>
      <c r="AD17" s="16">
        <v>15</v>
      </c>
      <c r="AE17" s="16">
        <v>619</v>
      </c>
      <c r="AF17" s="12"/>
      <c r="AG17" s="16">
        <v>291</v>
      </c>
      <c r="AH17" s="16">
        <v>6</v>
      </c>
      <c r="AI17" s="16">
        <v>6</v>
      </c>
      <c r="AJ17" s="16">
        <v>461</v>
      </c>
      <c r="AK17" s="12"/>
      <c r="AL17" s="22">
        <v>2913</v>
      </c>
      <c r="AM17" s="22">
        <v>74</v>
      </c>
      <c r="AN17" s="22">
        <v>79</v>
      </c>
      <c r="AO17" s="22">
        <v>4074</v>
      </c>
    </row>
    <row r="18" spans="1:41" ht="15" x14ac:dyDescent="0.25">
      <c r="A18" s="2" t="s">
        <v>11</v>
      </c>
      <c r="B18" s="3"/>
      <c r="C18" s="15">
        <v>997</v>
      </c>
      <c r="D18" s="15">
        <v>16</v>
      </c>
      <c r="E18" s="15">
        <v>17</v>
      </c>
      <c r="F18" s="15">
        <v>1486</v>
      </c>
      <c r="G18" s="12"/>
      <c r="H18" s="16">
        <v>1007</v>
      </c>
      <c r="I18" s="16">
        <v>11</v>
      </c>
      <c r="J18" s="16">
        <v>11</v>
      </c>
      <c r="K18" s="16">
        <v>1414</v>
      </c>
      <c r="L18" s="12"/>
      <c r="M18" s="16">
        <v>983</v>
      </c>
      <c r="N18" s="16">
        <v>14</v>
      </c>
      <c r="O18" s="16">
        <v>14</v>
      </c>
      <c r="P18" s="16">
        <v>1343</v>
      </c>
      <c r="Q18" s="12"/>
      <c r="R18" s="16">
        <v>965</v>
      </c>
      <c r="S18" s="16">
        <v>16</v>
      </c>
      <c r="T18" s="16">
        <v>18</v>
      </c>
      <c r="U18" s="16">
        <v>1397</v>
      </c>
      <c r="V18" s="12"/>
      <c r="W18" s="16">
        <v>1032</v>
      </c>
      <c r="X18" s="16">
        <v>13</v>
      </c>
      <c r="Y18" s="16">
        <v>13</v>
      </c>
      <c r="Z18" s="16">
        <v>1506</v>
      </c>
      <c r="AA18" s="12"/>
      <c r="AB18" s="16">
        <v>998</v>
      </c>
      <c r="AC18" s="16">
        <v>17</v>
      </c>
      <c r="AD18" s="16">
        <v>17</v>
      </c>
      <c r="AE18" s="16">
        <v>1525</v>
      </c>
      <c r="AF18" s="12"/>
      <c r="AG18" s="16">
        <v>746</v>
      </c>
      <c r="AH18" s="16">
        <v>19</v>
      </c>
      <c r="AI18" s="16">
        <v>19</v>
      </c>
      <c r="AJ18" s="16">
        <v>1203</v>
      </c>
      <c r="AK18" s="12"/>
      <c r="AL18" s="22">
        <v>6728</v>
      </c>
      <c r="AM18" s="22">
        <v>106</v>
      </c>
      <c r="AN18" s="22">
        <v>109</v>
      </c>
      <c r="AO18" s="22">
        <v>9874</v>
      </c>
    </row>
    <row r="19" spans="1:41" ht="15" x14ac:dyDescent="0.25">
      <c r="A19" s="2" t="s">
        <v>12</v>
      </c>
      <c r="B19" s="3"/>
      <c r="C19" s="15">
        <v>4137</v>
      </c>
      <c r="D19" s="15">
        <v>53</v>
      </c>
      <c r="E19" s="15">
        <v>58</v>
      </c>
      <c r="F19" s="15">
        <v>5634</v>
      </c>
      <c r="G19" s="12"/>
      <c r="H19" s="16">
        <v>4206</v>
      </c>
      <c r="I19" s="16">
        <v>55</v>
      </c>
      <c r="J19" s="16">
        <v>58</v>
      </c>
      <c r="K19" s="16">
        <v>5659</v>
      </c>
      <c r="L19" s="12"/>
      <c r="M19" s="16">
        <v>4158</v>
      </c>
      <c r="N19" s="16">
        <v>52</v>
      </c>
      <c r="O19" s="16">
        <v>60</v>
      </c>
      <c r="P19" s="16">
        <v>5650</v>
      </c>
      <c r="Q19" s="12"/>
      <c r="R19" s="16">
        <v>4415</v>
      </c>
      <c r="S19" s="16">
        <v>50</v>
      </c>
      <c r="T19" s="16">
        <v>51</v>
      </c>
      <c r="U19" s="16">
        <v>5816</v>
      </c>
      <c r="V19" s="12"/>
      <c r="W19" s="16">
        <v>4363</v>
      </c>
      <c r="X19" s="16">
        <v>73</v>
      </c>
      <c r="Y19" s="16">
        <v>77</v>
      </c>
      <c r="Z19" s="16">
        <v>5973</v>
      </c>
      <c r="AA19" s="12"/>
      <c r="AB19" s="16">
        <v>3559</v>
      </c>
      <c r="AC19" s="16">
        <v>71</v>
      </c>
      <c r="AD19" s="16">
        <v>72</v>
      </c>
      <c r="AE19" s="16">
        <v>5422</v>
      </c>
      <c r="AF19" s="12"/>
      <c r="AG19" s="16">
        <v>2972</v>
      </c>
      <c r="AH19" s="16">
        <v>70</v>
      </c>
      <c r="AI19" s="16">
        <v>74</v>
      </c>
      <c r="AJ19" s="16">
        <v>4778</v>
      </c>
      <c r="AK19" s="12"/>
      <c r="AL19" s="22">
        <v>27810</v>
      </c>
      <c r="AM19" s="22">
        <v>424</v>
      </c>
      <c r="AN19" s="22">
        <v>450</v>
      </c>
      <c r="AO19" s="22">
        <v>38932</v>
      </c>
    </row>
    <row r="20" spans="1:41" s="59" customFormat="1" ht="15" x14ac:dyDescent="0.25">
      <c r="A20" s="29" t="s">
        <v>13</v>
      </c>
      <c r="B20" s="77"/>
      <c r="C20" s="19">
        <v>8393</v>
      </c>
      <c r="D20" s="19">
        <v>111</v>
      </c>
      <c r="E20" s="19">
        <v>117</v>
      </c>
      <c r="F20" s="19">
        <v>11462</v>
      </c>
      <c r="G20" s="48"/>
      <c r="H20" s="21">
        <v>8616</v>
      </c>
      <c r="I20" s="21">
        <v>117</v>
      </c>
      <c r="J20" s="21">
        <v>122</v>
      </c>
      <c r="K20" s="21">
        <v>11552</v>
      </c>
      <c r="L20" s="21"/>
      <c r="M20" s="21">
        <v>8292</v>
      </c>
      <c r="N20" s="21">
        <v>116</v>
      </c>
      <c r="O20" s="21">
        <v>127</v>
      </c>
      <c r="P20" s="21">
        <v>11143</v>
      </c>
      <c r="Q20" s="21"/>
      <c r="R20" s="21">
        <v>8714</v>
      </c>
      <c r="S20" s="21">
        <v>111</v>
      </c>
      <c r="T20" s="21">
        <v>120</v>
      </c>
      <c r="U20" s="21">
        <v>11608</v>
      </c>
      <c r="V20" s="48"/>
      <c r="W20" s="21">
        <v>8946</v>
      </c>
      <c r="X20" s="21">
        <v>147</v>
      </c>
      <c r="Y20" s="21">
        <v>156</v>
      </c>
      <c r="Z20" s="21">
        <v>12067</v>
      </c>
      <c r="AA20" s="48"/>
      <c r="AB20" s="21">
        <v>7541</v>
      </c>
      <c r="AC20" s="21">
        <v>154</v>
      </c>
      <c r="AD20" s="21">
        <v>158</v>
      </c>
      <c r="AE20" s="21">
        <v>11117</v>
      </c>
      <c r="AF20" s="48"/>
      <c r="AG20" s="21">
        <v>5814</v>
      </c>
      <c r="AH20" s="21">
        <v>137</v>
      </c>
      <c r="AI20" s="21">
        <v>144</v>
      </c>
      <c r="AJ20" s="21">
        <v>9215</v>
      </c>
      <c r="AK20" s="48"/>
      <c r="AL20" s="21">
        <v>56316</v>
      </c>
      <c r="AM20" s="24">
        <v>893</v>
      </c>
      <c r="AN20" s="24">
        <v>944</v>
      </c>
      <c r="AO20" s="24">
        <v>78164</v>
      </c>
    </row>
    <row r="21" spans="1:41" ht="15" x14ac:dyDescent="0.25">
      <c r="A21" s="2" t="s">
        <v>14</v>
      </c>
      <c r="B21" s="3"/>
      <c r="C21" s="15">
        <v>643</v>
      </c>
      <c r="D21" s="15">
        <v>12</v>
      </c>
      <c r="E21" s="15">
        <v>12</v>
      </c>
      <c r="F21" s="15">
        <v>977</v>
      </c>
      <c r="G21" s="12"/>
      <c r="H21" s="16">
        <v>649</v>
      </c>
      <c r="I21" s="16">
        <v>13</v>
      </c>
      <c r="J21" s="16">
        <v>13</v>
      </c>
      <c r="K21" s="16">
        <v>977</v>
      </c>
      <c r="L21" s="12"/>
      <c r="M21" s="16">
        <v>550</v>
      </c>
      <c r="N21" s="16">
        <v>9</v>
      </c>
      <c r="O21" s="16">
        <v>9</v>
      </c>
      <c r="P21" s="16">
        <v>883</v>
      </c>
      <c r="Q21" s="12"/>
      <c r="R21" s="16">
        <v>604</v>
      </c>
      <c r="S21" s="16">
        <v>12</v>
      </c>
      <c r="T21" s="16">
        <v>12</v>
      </c>
      <c r="U21" s="16">
        <v>913</v>
      </c>
      <c r="V21" s="12"/>
      <c r="W21" s="16">
        <v>602</v>
      </c>
      <c r="X21" s="16">
        <v>7</v>
      </c>
      <c r="Y21" s="16">
        <v>7</v>
      </c>
      <c r="Z21" s="16">
        <v>896</v>
      </c>
      <c r="AA21" s="12"/>
      <c r="AB21" s="16">
        <v>595</v>
      </c>
      <c r="AC21" s="16">
        <v>9</v>
      </c>
      <c r="AD21" s="16">
        <v>10</v>
      </c>
      <c r="AE21" s="16">
        <v>959</v>
      </c>
      <c r="AF21" s="12"/>
      <c r="AG21" s="16">
        <v>456</v>
      </c>
      <c r="AH21" s="16">
        <v>16</v>
      </c>
      <c r="AI21" s="16">
        <v>16</v>
      </c>
      <c r="AJ21" s="16">
        <v>772</v>
      </c>
      <c r="AK21" s="12"/>
      <c r="AL21" s="22">
        <v>4099</v>
      </c>
      <c r="AM21" s="22">
        <v>78</v>
      </c>
      <c r="AN21" s="22">
        <v>79</v>
      </c>
      <c r="AO21" s="22">
        <v>6377</v>
      </c>
    </row>
    <row r="22" spans="1:41" ht="15" x14ac:dyDescent="0.25">
      <c r="A22" s="2" t="s">
        <v>15</v>
      </c>
      <c r="B22" s="3"/>
      <c r="C22" s="15">
        <v>107</v>
      </c>
      <c r="D22" s="15">
        <v>2</v>
      </c>
      <c r="E22" s="15">
        <v>2</v>
      </c>
      <c r="F22" s="15">
        <v>170</v>
      </c>
      <c r="G22" s="12"/>
      <c r="H22" s="16">
        <v>89</v>
      </c>
      <c r="I22" s="16">
        <v>2</v>
      </c>
      <c r="J22" s="16">
        <v>2</v>
      </c>
      <c r="K22" s="16">
        <v>140</v>
      </c>
      <c r="L22" s="12"/>
      <c r="M22" s="16">
        <v>82</v>
      </c>
      <c r="N22" s="16">
        <v>4</v>
      </c>
      <c r="O22" s="16">
        <v>4</v>
      </c>
      <c r="P22" s="16">
        <v>126</v>
      </c>
      <c r="Q22" s="12"/>
      <c r="R22" s="16">
        <v>90</v>
      </c>
      <c r="S22" s="16">
        <v>5</v>
      </c>
      <c r="T22" s="16">
        <v>5</v>
      </c>
      <c r="U22" s="16">
        <v>127</v>
      </c>
      <c r="V22" s="12"/>
      <c r="W22" s="16">
        <v>107</v>
      </c>
      <c r="X22" s="16">
        <v>5</v>
      </c>
      <c r="Y22" s="16">
        <v>6</v>
      </c>
      <c r="Z22" s="16">
        <v>173</v>
      </c>
      <c r="AA22" s="12"/>
      <c r="AB22" s="16">
        <v>104</v>
      </c>
      <c r="AC22" s="16">
        <v>5</v>
      </c>
      <c r="AD22" s="16">
        <v>5</v>
      </c>
      <c r="AE22" s="16">
        <v>169</v>
      </c>
      <c r="AF22" s="12"/>
      <c r="AG22" s="16">
        <v>78</v>
      </c>
      <c r="AH22" s="16">
        <v>4</v>
      </c>
      <c r="AI22" s="16">
        <v>4</v>
      </c>
      <c r="AJ22" s="16">
        <v>151</v>
      </c>
      <c r="AK22" s="12"/>
      <c r="AL22" s="22">
        <v>657</v>
      </c>
      <c r="AM22" s="22">
        <v>27</v>
      </c>
      <c r="AN22" s="22">
        <v>28</v>
      </c>
      <c r="AO22" s="22">
        <v>1056</v>
      </c>
    </row>
    <row r="23" spans="1:41" ht="15" x14ac:dyDescent="0.25">
      <c r="A23" s="2" t="s">
        <v>16</v>
      </c>
      <c r="B23" s="3"/>
      <c r="C23" s="15">
        <v>1735</v>
      </c>
      <c r="D23" s="15">
        <v>35</v>
      </c>
      <c r="E23" s="15">
        <v>37</v>
      </c>
      <c r="F23" s="15">
        <v>2654</v>
      </c>
      <c r="G23" s="12"/>
      <c r="H23" s="16">
        <v>1602</v>
      </c>
      <c r="I23" s="16">
        <v>27</v>
      </c>
      <c r="J23" s="16">
        <v>30</v>
      </c>
      <c r="K23" s="16">
        <v>2334</v>
      </c>
      <c r="L23" s="12"/>
      <c r="M23" s="16">
        <v>1517</v>
      </c>
      <c r="N23" s="16">
        <v>23</v>
      </c>
      <c r="O23" s="16">
        <v>24</v>
      </c>
      <c r="P23" s="16">
        <v>2214</v>
      </c>
      <c r="Q23" s="12"/>
      <c r="R23" s="16">
        <v>1657</v>
      </c>
      <c r="S23" s="16">
        <v>34</v>
      </c>
      <c r="T23" s="16">
        <v>35</v>
      </c>
      <c r="U23" s="16">
        <v>2448</v>
      </c>
      <c r="V23" s="12"/>
      <c r="W23" s="16">
        <v>1678</v>
      </c>
      <c r="X23" s="16">
        <v>32</v>
      </c>
      <c r="Y23" s="16">
        <v>34</v>
      </c>
      <c r="Z23" s="16">
        <v>2467</v>
      </c>
      <c r="AA23" s="12"/>
      <c r="AB23" s="16">
        <v>1585</v>
      </c>
      <c r="AC23" s="16">
        <v>47</v>
      </c>
      <c r="AD23" s="16">
        <v>50</v>
      </c>
      <c r="AE23" s="16">
        <v>2487</v>
      </c>
      <c r="AF23" s="12"/>
      <c r="AG23" s="16">
        <v>1355</v>
      </c>
      <c r="AH23" s="16">
        <v>37</v>
      </c>
      <c r="AI23" s="16">
        <v>44</v>
      </c>
      <c r="AJ23" s="16">
        <v>2446</v>
      </c>
      <c r="AK23" s="12"/>
      <c r="AL23" s="22">
        <v>11129</v>
      </c>
      <c r="AM23" s="22">
        <v>235</v>
      </c>
      <c r="AN23" s="22">
        <v>254</v>
      </c>
      <c r="AO23" s="22">
        <v>17050</v>
      </c>
    </row>
    <row r="24" spans="1:41" ht="15" x14ac:dyDescent="0.25">
      <c r="A24" s="2" t="s">
        <v>17</v>
      </c>
      <c r="B24" s="3"/>
      <c r="C24" s="15">
        <v>1849</v>
      </c>
      <c r="D24" s="15">
        <v>38</v>
      </c>
      <c r="E24" s="15">
        <v>41</v>
      </c>
      <c r="F24" s="15">
        <v>3074</v>
      </c>
      <c r="G24" s="12"/>
      <c r="H24" s="16">
        <v>1725</v>
      </c>
      <c r="I24" s="16">
        <v>28</v>
      </c>
      <c r="J24" s="16">
        <v>33</v>
      </c>
      <c r="K24" s="16">
        <v>2731</v>
      </c>
      <c r="L24" s="12"/>
      <c r="M24" s="16">
        <v>1844</v>
      </c>
      <c r="N24" s="16">
        <v>37</v>
      </c>
      <c r="O24" s="16">
        <v>38</v>
      </c>
      <c r="P24" s="16">
        <v>3038</v>
      </c>
      <c r="Q24" s="12"/>
      <c r="R24" s="16">
        <v>1845</v>
      </c>
      <c r="S24" s="16">
        <v>27</v>
      </c>
      <c r="T24" s="16">
        <v>30</v>
      </c>
      <c r="U24" s="16">
        <v>3052</v>
      </c>
      <c r="V24" s="12"/>
      <c r="W24" s="16">
        <v>2000</v>
      </c>
      <c r="X24" s="16">
        <v>32</v>
      </c>
      <c r="Y24" s="16">
        <v>34</v>
      </c>
      <c r="Z24" s="16">
        <v>3206</v>
      </c>
      <c r="AA24" s="12"/>
      <c r="AB24" s="16">
        <v>1742</v>
      </c>
      <c r="AC24" s="16">
        <v>47</v>
      </c>
      <c r="AD24" s="16">
        <v>52</v>
      </c>
      <c r="AE24" s="16">
        <v>2990</v>
      </c>
      <c r="AF24" s="12"/>
      <c r="AG24" s="16">
        <v>1474</v>
      </c>
      <c r="AH24" s="16">
        <v>56</v>
      </c>
      <c r="AI24" s="16">
        <v>64</v>
      </c>
      <c r="AJ24" s="16">
        <v>2835</v>
      </c>
      <c r="AK24" s="12"/>
      <c r="AL24" s="22">
        <v>12479</v>
      </c>
      <c r="AM24" s="22">
        <v>265</v>
      </c>
      <c r="AN24" s="22">
        <v>292</v>
      </c>
      <c r="AO24" s="22">
        <v>20926</v>
      </c>
    </row>
    <row r="25" spans="1:41" ht="15" x14ac:dyDescent="0.25">
      <c r="A25" s="2" t="s">
        <v>18</v>
      </c>
      <c r="B25" s="3"/>
      <c r="C25" s="15">
        <v>167</v>
      </c>
      <c r="D25" s="15">
        <v>7</v>
      </c>
      <c r="E25" s="15">
        <v>7</v>
      </c>
      <c r="F25" s="15">
        <v>304</v>
      </c>
      <c r="G25" s="12"/>
      <c r="H25" s="16">
        <v>170</v>
      </c>
      <c r="I25" s="16">
        <v>4</v>
      </c>
      <c r="J25" s="16">
        <v>5</v>
      </c>
      <c r="K25" s="16">
        <v>286</v>
      </c>
      <c r="L25" s="12"/>
      <c r="M25" s="16">
        <v>154</v>
      </c>
      <c r="N25" s="16">
        <v>7</v>
      </c>
      <c r="O25" s="16">
        <v>7</v>
      </c>
      <c r="P25" s="16">
        <v>247</v>
      </c>
      <c r="Q25" s="12"/>
      <c r="R25" s="16">
        <v>168</v>
      </c>
      <c r="S25" s="16">
        <v>9</v>
      </c>
      <c r="T25" s="16">
        <v>10</v>
      </c>
      <c r="U25" s="16">
        <v>287</v>
      </c>
      <c r="V25" s="12"/>
      <c r="W25" s="16">
        <v>178</v>
      </c>
      <c r="X25" s="16">
        <v>3</v>
      </c>
      <c r="Y25" s="16">
        <v>3</v>
      </c>
      <c r="Z25" s="16">
        <v>286</v>
      </c>
      <c r="AA25" s="12"/>
      <c r="AB25" s="16">
        <v>167</v>
      </c>
      <c r="AC25" s="16">
        <v>9</v>
      </c>
      <c r="AD25" s="16">
        <v>9</v>
      </c>
      <c r="AE25" s="16">
        <v>310</v>
      </c>
      <c r="AF25" s="12"/>
      <c r="AG25" s="16">
        <v>143</v>
      </c>
      <c r="AH25" s="16">
        <v>6</v>
      </c>
      <c r="AI25" s="16">
        <v>7</v>
      </c>
      <c r="AJ25" s="16">
        <v>295</v>
      </c>
      <c r="AK25" s="12"/>
      <c r="AL25" s="22">
        <v>1147</v>
      </c>
      <c r="AM25" s="22">
        <v>45</v>
      </c>
      <c r="AN25" s="22">
        <v>48</v>
      </c>
      <c r="AO25" s="22">
        <v>2015</v>
      </c>
    </row>
    <row r="26" spans="1:41" ht="15" x14ac:dyDescent="0.25">
      <c r="A26" s="2" t="s">
        <v>19</v>
      </c>
      <c r="B26" s="3"/>
      <c r="C26" s="15">
        <v>523</v>
      </c>
      <c r="D26" s="15">
        <v>23</v>
      </c>
      <c r="E26" s="15">
        <v>25</v>
      </c>
      <c r="F26" s="15">
        <v>847</v>
      </c>
      <c r="G26" s="12"/>
      <c r="H26" s="16">
        <v>493</v>
      </c>
      <c r="I26" s="16">
        <v>18</v>
      </c>
      <c r="J26" s="16">
        <v>19</v>
      </c>
      <c r="K26" s="16">
        <v>833</v>
      </c>
      <c r="L26" s="12"/>
      <c r="M26" s="16">
        <v>507</v>
      </c>
      <c r="N26" s="16">
        <v>14</v>
      </c>
      <c r="O26" s="16">
        <v>15</v>
      </c>
      <c r="P26" s="16">
        <v>814</v>
      </c>
      <c r="Q26" s="12"/>
      <c r="R26" s="16">
        <v>491</v>
      </c>
      <c r="S26" s="16">
        <v>17</v>
      </c>
      <c r="T26" s="16">
        <v>17</v>
      </c>
      <c r="U26" s="16">
        <v>783</v>
      </c>
      <c r="V26" s="12"/>
      <c r="W26" s="16">
        <v>501</v>
      </c>
      <c r="X26" s="16">
        <v>19</v>
      </c>
      <c r="Y26" s="16">
        <v>20</v>
      </c>
      <c r="Z26" s="16">
        <v>859</v>
      </c>
      <c r="AA26" s="12"/>
      <c r="AB26" s="16">
        <v>473</v>
      </c>
      <c r="AC26" s="16">
        <v>16</v>
      </c>
      <c r="AD26" s="16">
        <v>18</v>
      </c>
      <c r="AE26" s="16">
        <v>804</v>
      </c>
      <c r="AF26" s="12"/>
      <c r="AG26" s="16">
        <v>390</v>
      </c>
      <c r="AH26" s="16">
        <v>19</v>
      </c>
      <c r="AI26" s="16">
        <v>24</v>
      </c>
      <c r="AJ26" s="16">
        <v>705</v>
      </c>
      <c r="AK26" s="12"/>
      <c r="AL26" s="22">
        <v>3378</v>
      </c>
      <c r="AM26" s="22">
        <v>126</v>
      </c>
      <c r="AN26" s="22">
        <v>138</v>
      </c>
      <c r="AO26" s="22">
        <v>5645</v>
      </c>
    </row>
    <row r="27" spans="1:41" ht="15" x14ac:dyDescent="0.25">
      <c r="A27" s="2" t="s">
        <v>20</v>
      </c>
      <c r="B27" s="3"/>
      <c r="C27" s="15">
        <v>2106</v>
      </c>
      <c r="D27" s="15">
        <v>40</v>
      </c>
      <c r="E27" s="15">
        <v>41</v>
      </c>
      <c r="F27" s="15">
        <v>3211</v>
      </c>
      <c r="G27" s="12"/>
      <c r="H27" s="16">
        <v>2149</v>
      </c>
      <c r="I27" s="16">
        <v>46</v>
      </c>
      <c r="J27" s="16">
        <v>47</v>
      </c>
      <c r="K27" s="16">
        <v>3079</v>
      </c>
      <c r="L27" s="12"/>
      <c r="M27" s="16">
        <v>2139</v>
      </c>
      <c r="N27" s="16">
        <v>39</v>
      </c>
      <c r="O27" s="16">
        <v>41</v>
      </c>
      <c r="P27" s="16">
        <v>3221</v>
      </c>
      <c r="Q27" s="12"/>
      <c r="R27" s="16">
        <v>2161</v>
      </c>
      <c r="S27" s="16">
        <v>34</v>
      </c>
      <c r="T27" s="16">
        <v>37</v>
      </c>
      <c r="U27" s="16">
        <v>3288</v>
      </c>
      <c r="V27" s="12"/>
      <c r="W27" s="16">
        <v>2257</v>
      </c>
      <c r="X27" s="16">
        <v>33</v>
      </c>
      <c r="Y27" s="16">
        <v>37</v>
      </c>
      <c r="Z27" s="16">
        <v>3371</v>
      </c>
      <c r="AA27" s="12"/>
      <c r="AB27" s="16">
        <v>1939</v>
      </c>
      <c r="AC27" s="16">
        <v>29</v>
      </c>
      <c r="AD27" s="16">
        <v>33</v>
      </c>
      <c r="AE27" s="16">
        <v>3061</v>
      </c>
      <c r="AF27" s="12"/>
      <c r="AG27" s="16">
        <v>1504</v>
      </c>
      <c r="AH27" s="16">
        <v>39</v>
      </c>
      <c r="AI27" s="16">
        <v>43</v>
      </c>
      <c r="AJ27" s="16">
        <v>2773</v>
      </c>
      <c r="AK27" s="12"/>
      <c r="AL27" s="22">
        <v>14255</v>
      </c>
      <c r="AM27" s="22">
        <v>260</v>
      </c>
      <c r="AN27" s="22">
        <v>279</v>
      </c>
      <c r="AO27" s="22">
        <v>22004</v>
      </c>
    </row>
    <row r="28" spans="1:41" ht="15" x14ac:dyDescent="0.25">
      <c r="A28" s="2" t="s">
        <v>21</v>
      </c>
      <c r="B28" s="3"/>
      <c r="C28" s="15">
        <v>626</v>
      </c>
      <c r="D28" s="15">
        <v>16</v>
      </c>
      <c r="E28" s="15">
        <v>16</v>
      </c>
      <c r="F28" s="15">
        <v>907</v>
      </c>
      <c r="G28" s="12"/>
      <c r="H28" s="16">
        <v>623</v>
      </c>
      <c r="I28" s="16">
        <v>8</v>
      </c>
      <c r="J28" s="16">
        <v>8</v>
      </c>
      <c r="K28" s="16">
        <v>904</v>
      </c>
      <c r="L28" s="12"/>
      <c r="M28" s="16">
        <v>599</v>
      </c>
      <c r="N28" s="16">
        <v>9</v>
      </c>
      <c r="O28" s="16">
        <v>9</v>
      </c>
      <c r="P28" s="16">
        <v>872</v>
      </c>
      <c r="Q28" s="12"/>
      <c r="R28" s="16">
        <v>673</v>
      </c>
      <c r="S28" s="16">
        <v>8</v>
      </c>
      <c r="T28" s="16">
        <v>10</v>
      </c>
      <c r="U28" s="16">
        <v>956</v>
      </c>
      <c r="V28" s="12"/>
      <c r="W28" s="16">
        <v>636</v>
      </c>
      <c r="X28" s="16">
        <v>18</v>
      </c>
      <c r="Y28" s="16">
        <v>20</v>
      </c>
      <c r="Z28" s="16">
        <v>956</v>
      </c>
      <c r="AA28" s="12"/>
      <c r="AB28" s="16">
        <v>618</v>
      </c>
      <c r="AC28" s="16">
        <v>21</v>
      </c>
      <c r="AD28" s="16">
        <v>24</v>
      </c>
      <c r="AE28" s="16">
        <v>958</v>
      </c>
      <c r="AF28" s="12"/>
      <c r="AG28" s="16">
        <v>431</v>
      </c>
      <c r="AH28" s="16">
        <v>17</v>
      </c>
      <c r="AI28" s="16">
        <v>19</v>
      </c>
      <c r="AJ28" s="16">
        <v>725</v>
      </c>
      <c r="AK28" s="12"/>
      <c r="AL28" s="22">
        <v>4206</v>
      </c>
      <c r="AM28" s="22">
        <v>97</v>
      </c>
      <c r="AN28" s="22">
        <v>106</v>
      </c>
      <c r="AO28" s="22">
        <v>6278</v>
      </c>
    </row>
    <row r="29" spans="1:41" s="59" customFormat="1" ht="18" x14ac:dyDescent="0.25">
      <c r="A29" s="28" t="s">
        <v>22</v>
      </c>
      <c r="B29" s="76"/>
      <c r="C29" s="19">
        <v>7756</v>
      </c>
      <c r="D29" s="19">
        <v>173</v>
      </c>
      <c r="E29" s="19">
        <v>181</v>
      </c>
      <c r="F29" s="19">
        <v>12144</v>
      </c>
      <c r="G29" s="48"/>
      <c r="H29" s="21">
        <v>7500</v>
      </c>
      <c r="I29" s="21">
        <v>146</v>
      </c>
      <c r="J29" s="21">
        <v>157</v>
      </c>
      <c r="K29" s="21">
        <v>11284</v>
      </c>
      <c r="L29" s="48"/>
      <c r="M29" s="21">
        <v>7392</v>
      </c>
      <c r="N29" s="21">
        <v>142</v>
      </c>
      <c r="O29" s="21">
        <v>147</v>
      </c>
      <c r="P29" s="21">
        <v>11415</v>
      </c>
      <c r="Q29" s="48"/>
      <c r="R29" s="21">
        <v>7689</v>
      </c>
      <c r="S29" s="21">
        <v>146</v>
      </c>
      <c r="T29" s="21">
        <v>156</v>
      </c>
      <c r="U29" s="21">
        <v>11854</v>
      </c>
      <c r="V29" s="48"/>
      <c r="W29" s="21">
        <v>7959</v>
      </c>
      <c r="X29" s="21">
        <v>149</v>
      </c>
      <c r="Y29" s="21">
        <v>161</v>
      </c>
      <c r="Z29" s="21">
        <v>12214</v>
      </c>
      <c r="AA29" s="48"/>
      <c r="AB29" s="21">
        <v>7223</v>
      </c>
      <c r="AC29" s="21">
        <v>183</v>
      </c>
      <c r="AD29" s="21">
        <v>201</v>
      </c>
      <c r="AE29" s="21">
        <v>11738</v>
      </c>
      <c r="AF29" s="48"/>
      <c r="AG29" s="21">
        <v>5831</v>
      </c>
      <c r="AH29" s="21">
        <v>194</v>
      </c>
      <c r="AI29" s="21">
        <v>221</v>
      </c>
      <c r="AJ29" s="21">
        <v>10702</v>
      </c>
      <c r="AK29" s="48"/>
      <c r="AL29" s="24">
        <v>51350</v>
      </c>
      <c r="AM29" s="21">
        <v>1133</v>
      </c>
      <c r="AN29" s="21">
        <v>1224</v>
      </c>
      <c r="AO29" s="21">
        <v>81351</v>
      </c>
    </row>
    <row r="30" spans="1:41" x14ac:dyDescent="0.3">
      <c r="A30" s="28" t="s">
        <v>66</v>
      </c>
      <c r="B30" s="17"/>
      <c r="C30" s="19">
        <v>31688</v>
      </c>
      <c r="D30" s="19">
        <v>525</v>
      </c>
      <c r="E30" s="19">
        <v>555</v>
      </c>
      <c r="F30" s="19">
        <v>44471</v>
      </c>
      <c r="G30" s="48"/>
      <c r="H30" s="21">
        <v>31798</v>
      </c>
      <c r="I30" s="24">
        <v>482</v>
      </c>
      <c r="J30" s="24">
        <v>505</v>
      </c>
      <c r="K30" s="21">
        <v>43387</v>
      </c>
      <c r="L30" s="48"/>
      <c r="M30" s="21">
        <v>31463</v>
      </c>
      <c r="N30" s="21">
        <v>514</v>
      </c>
      <c r="O30" s="21">
        <v>536</v>
      </c>
      <c r="P30" s="21">
        <v>43443</v>
      </c>
      <c r="Q30" s="48"/>
      <c r="R30" s="21">
        <v>32179</v>
      </c>
      <c r="S30" s="24">
        <v>482</v>
      </c>
      <c r="T30" s="21">
        <v>509</v>
      </c>
      <c r="U30" s="21">
        <v>44077</v>
      </c>
      <c r="V30" s="48"/>
      <c r="W30" s="21">
        <v>33834</v>
      </c>
      <c r="X30" s="21">
        <v>575</v>
      </c>
      <c r="Y30" s="21">
        <v>608</v>
      </c>
      <c r="Z30" s="21">
        <v>46985</v>
      </c>
      <c r="AA30" s="48"/>
      <c r="AB30" s="21">
        <v>29544</v>
      </c>
      <c r="AC30" s="21">
        <v>661</v>
      </c>
      <c r="AD30" s="21">
        <v>705</v>
      </c>
      <c r="AE30" s="21">
        <v>44735</v>
      </c>
      <c r="AF30" s="48"/>
      <c r="AG30" s="24">
        <v>22491</v>
      </c>
      <c r="AH30" s="21">
        <v>632</v>
      </c>
      <c r="AI30" s="21">
        <v>696</v>
      </c>
      <c r="AJ30" s="24">
        <v>37622</v>
      </c>
      <c r="AK30" s="48"/>
      <c r="AL30" s="25">
        <v>212997</v>
      </c>
      <c r="AM30" s="25">
        <v>3871</v>
      </c>
      <c r="AN30" s="25">
        <v>4114</v>
      </c>
      <c r="AO30" s="25">
        <v>304720</v>
      </c>
    </row>
    <row r="32" spans="1:41" x14ac:dyDescent="0.3">
      <c r="A32" s="195" t="s">
        <v>37</v>
      </c>
      <c r="B32" s="196"/>
      <c r="C32" s="196"/>
      <c r="D32" s="196"/>
      <c r="E32" s="196"/>
      <c r="F32" s="19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97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15.088365243004418</v>
      </c>
      <c r="D35" s="30">
        <v>18.831168831168831</v>
      </c>
      <c r="E35" s="30">
        <v>19.26605504587156</v>
      </c>
      <c r="F35" s="30">
        <v>14.625594790884048</v>
      </c>
      <c r="G35" s="12"/>
      <c r="H35" s="31">
        <v>14.602356406480117</v>
      </c>
      <c r="I35" s="31">
        <v>11.038961038961039</v>
      </c>
      <c r="J35" s="31">
        <v>10.703363914373089</v>
      </c>
      <c r="K35" s="31">
        <v>14.009516654144754</v>
      </c>
      <c r="L35" s="12"/>
      <c r="M35" s="31">
        <v>14.197349042709867</v>
      </c>
      <c r="N35" s="31">
        <v>12.012987012987013</v>
      </c>
      <c r="O35" s="31">
        <v>11.62079510703364</v>
      </c>
      <c r="P35" s="31">
        <v>13.638868019033309</v>
      </c>
      <c r="Q35" s="12"/>
      <c r="R35" s="31">
        <v>14.374079528718704</v>
      </c>
      <c r="S35" s="31">
        <v>11.363636363636363</v>
      </c>
      <c r="T35" s="31">
        <v>11.009174311926605</v>
      </c>
      <c r="U35" s="31">
        <v>13.353368394690708</v>
      </c>
      <c r="V35" s="12"/>
      <c r="W35" s="31">
        <v>15.898379970544919</v>
      </c>
      <c r="X35" s="31">
        <v>18.181818181818183</v>
      </c>
      <c r="Y35" s="31">
        <v>18.042813455657491</v>
      </c>
      <c r="Z35" s="31">
        <v>15.151515151515152</v>
      </c>
      <c r="AA35" s="12"/>
      <c r="AB35" s="31">
        <v>14.285714285714286</v>
      </c>
      <c r="AC35" s="31">
        <v>13.636363636363637</v>
      </c>
      <c r="AD35" s="31">
        <v>13.761467889908257</v>
      </c>
      <c r="AE35" s="31">
        <v>15.361883295767594</v>
      </c>
      <c r="AF35" s="12"/>
      <c r="AG35" s="31">
        <v>11.553755522827688</v>
      </c>
      <c r="AH35" s="31">
        <v>14.935064935064934</v>
      </c>
      <c r="AI35" s="31">
        <v>15.596330275229358</v>
      </c>
      <c r="AJ35" s="31">
        <v>13.859253693964439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12.702702702702704</v>
      </c>
      <c r="D36" s="30">
        <v>18.181818181818183</v>
      </c>
      <c r="E36" s="30">
        <v>18.181818181818183</v>
      </c>
      <c r="F36" s="30">
        <v>13.453815261044177</v>
      </c>
      <c r="G36" s="12"/>
      <c r="H36" s="31">
        <v>14.864864864864865</v>
      </c>
      <c r="I36" s="31">
        <v>0</v>
      </c>
      <c r="J36" s="31">
        <v>0</v>
      </c>
      <c r="K36" s="31">
        <v>13.855421686746988</v>
      </c>
      <c r="L36" s="12"/>
      <c r="M36" s="31">
        <v>17.837837837837839</v>
      </c>
      <c r="N36" s="31">
        <v>9.0909090909090917</v>
      </c>
      <c r="O36" s="31">
        <v>9.0909090909090917</v>
      </c>
      <c r="P36" s="31">
        <v>17.269076305220885</v>
      </c>
      <c r="Q36" s="12"/>
      <c r="R36" s="31">
        <v>14.864864864864865</v>
      </c>
      <c r="S36" s="31">
        <v>18.181818181818183</v>
      </c>
      <c r="T36" s="31">
        <v>18.181818181818183</v>
      </c>
      <c r="U36" s="31">
        <v>13.654618473895582</v>
      </c>
      <c r="V36" s="12"/>
      <c r="W36" s="31">
        <v>16.216216216216218</v>
      </c>
      <c r="X36" s="31">
        <v>9.0909090909090917</v>
      </c>
      <c r="Y36" s="31">
        <v>9.0909090909090917</v>
      </c>
      <c r="Z36" s="31">
        <v>16.064257028112451</v>
      </c>
      <c r="AA36" s="12"/>
      <c r="AB36" s="31">
        <v>11.891891891891891</v>
      </c>
      <c r="AC36" s="31">
        <v>18.181818181818183</v>
      </c>
      <c r="AD36" s="31">
        <v>18.181818181818183</v>
      </c>
      <c r="AE36" s="31">
        <v>14.65863453815261</v>
      </c>
      <c r="AF36" s="12"/>
      <c r="AG36" s="31">
        <v>11.621621621621621</v>
      </c>
      <c r="AH36" s="31">
        <v>27.272727272727273</v>
      </c>
      <c r="AI36" s="31">
        <v>27.272727272727273</v>
      </c>
      <c r="AJ36" s="31">
        <v>11.04417670682731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14.602512588372921</v>
      </c>
      <c r="D37" s="30">
        <v>11.666666666666666</v>
      </c>
      <c r="E37" s="30">
        <v>11.504424778761061</v>
      </c>
      <c r="F37" s="30">
        <v>14.253057279857265</v>
      </c>
      <c r="G37" s="12"/>
      <c r="H37" s="31">
        <v>14.897512842683485</v>
      </c>
      <c r="I37" s="31">
        <v>13.518518518518519</v>
      </c>
      <c r="J37" s="31">
        <v>13.451327433628318</v>
      </c>
      <c r="K37" s="31">
        <v>13.98357060550868</v>
      </c>
      <c r="L37" s="12"/>
      <c r="M37" s="31">
        <v>15.581608260007121</v>
      </c>
      <c r="N37" s="31">
        <v>15</v>
      </c>
      <c r="O37" s="31">
        <v>14.513274336283185</v>
      </c>
      <c r="P37" s="31">
        <v>15.024346727130803</v>
      </c>
      <c r="Q37" s="12"/>
      <c r="R37" s="31">
        <v>15.238288998524999</v>
      </c>
      <c r="S37" s="31">
        <v>12.037037037037036</v>
      </c>
      <c r="T37" s="31">
        <v>11.858407079646017</v>
      </c>
      <c r="U37" s="31">
        <v>14.468646619336134</v>
      </c>
      <c r="V37" s="12"/>
      <c r="W37" s="31">
        <v>16.45389349473577</v>
      </c>
      <c r="X37" s="31">
        <v>16.481481481481481</v>
      </c>
      <c r="Y37" s="31">
        <v>16.460176991150444</v>
      </c>
      <c r="Z37" s="31">
        <v>16.061405791175705</v>
      </c>
      <c r="AA37" s="12"/>
      <c r="AB37" s="31">
        <v>13.664106606988454</v>
      </c>
      <c r="AC37" s="31">
        <v>16.851851851851851</v>
      </c>
      <c r="AD37" s="31">
        <v>17.168141592920353</v>
      </c>
      <c r="AE37" s="31">
        <v>14.66007508456306</v>
      </c>
      <c r="AF37" s="12"/>
      <c r="AG37" s="31">
        <v>9.5620772086872492</v>
      </c>
      <c r="AH37" s="31">
        <v>14.444444444444445</v>
      </c>
      <c r="AI37" s="31">
        <v>15.044247787610619</v>
      </c>
      <c r="AJ37" s="31">
        <v>11.548897892428354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14.045801526717558</v>
      </c>
      <c r="D38" s="30">
        <v>12.727272727272727</v>
      </c>
      <c r="E38" s="30">
        <v>11.864406779661017</v>
      </c>
      <c r="F38" s="30">
        <v>13.44326439351593</v>
      </c>
      <c r="G38" s="12"/>
      <c r="H38" s="31">
        <v>15</v>
      </c>
      <c r="I38" s="31">
        <v>12.727272727272727</v>
      </c>
      <c r="J38" s="31">
        <v>11.864406779661017</v>
      </c>
      <c r="K38" s="31">
        <v>14.421464505310229</v>
      </c>
      <c r="L38" s="12"/>
      <c r="M38" s="31">
        <v>14.16030534351145</v>
      </c>
      <c r="N38" s="31">
        <v>7.2727272727272725</v>
      </c>
      <c r="O38" s="31">
        <v>6.7796610169491522</v>
      </c>
      <c r="P38" s="31">
        <v>13.890441587479039</v>
      </c>
      <c r="Q38" s="12"/>
      <c r="R38" s="31">
        <v>14.770992366412214</v>
      </c>
      <c r="S38" s="31">
        <v>12.727272727272727</v>
      </c>
      <c r="T38" s="31">
        <v>11.864406779661017</v>
      </c>
      <c r="U38" s="31">
        <v>14.309670206819453</v>
      </c>
      <c r="V38" s="12"/>
      <c r="W38" s="31">
        <v>15.687022900763358</v>
      </c>
      <c r="X38" s="31">
        <v>10.909090909090908</v>
      </c>
      <c r="Y38" s="31">
        <v>10.169491525423728</v>
      </c>
      <c r="Z38" s="31">
        <v>15.008384572386808</v>
      </c>
      <c r="AA38" s="12"/>
      <c r="AB38" s="31">
        <v>14.122137404580153</v>
      </c>
      <c r="AC38" s="31">
        <v>23.636363636363637</v>
      </c>
      <c r="AD38" s="31">
        <v>27.118644067796609</v>
      </c>
      <c r="AE38" s="31">
        <v>15.399664617104527</v>
      </c>
      <c r="AF38" s="12"/>
      <c r="AG38" s="31">
        <v>12.213740458015268</v>
      </c>
      <c r="AH38" s="31">
        <v>20</v>
      </c>
      <c r="AI38" s="31">
        <v>20.338983050847457</v>
      </c>
      <c r="AJ38" s="31">
        <v>13.527110117384014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14.2866270525845</v>
      </c>
      <c r="D39" s="30">
        <v>12.466124661246612</v>
      </c>
      <c r="E39" s="30">
        <v>13.636363636363637</v>
      </c>
      <c r="F39" s="30">
        <v>13.751143641354071</v>
      </c>
      <c r="G39" s="12"/>
      <c r="H39" s="31">
        <v>14.612484825250784</v>
      </c>
      <c r="I39" s="31">
        <v>11.653116531165312</v>
      </c>
      <c r="J39" s="31">
        <v>10.858585858585858</v>
      </c>
      <c r="K39" s="31">
        <v>14.135407136322049</v>
      </c>
      <c r="L39" s="12"/>
      <c r="M39" s="31">
        <v>14.695546610440227</v>
      </c>
      <c r="N39" s="31">
        <v>13.008130081300813</v>
      </c>
      <c r="O39" s="31">
        <v>12.626262626262626</v>
      </c>
      <c r="P39" s="31">
        <v>13.961573650503203</v>
      </c>
      <c r="Q39" s="12"/>
      <c r="R39" s="31">
        <v>14.951121334100058</v>
      </c>
      <c r="S39" s="31">
        <v>11.653116531165312</v>
      </c>
      <c r="T39" s="31">
        <v>11.363636363636363</v>
      </c>
      <c r="U39" s="31">
        <v>14.09423604757548</v>
      </c>
      <c r="V39" s="12"/>
      <c r="W39" s="31">
        <v>15.315315315315315</v>
      </c>
      <c r="X39" s="31">
        <v>13.008130081300813</v>
      </c>
      <c r="Y39" s="31">
        <v>12.626262626262626</v>
      </c>
      <c r="Z39" s="31">
        <v>14.844464775846294</v>
      </c>
      <c r="AA39" s="12"/>
      <c r="AB39" s="31">
        <v>15.104466168295955</v>
      </c>
      <c r="AC39" s="31">
        <v>17.886178861788618</v>
      </c>
      <c r="AD39" s="31">
        <v>17.676767676767678</v>
      </c>
      <c r="AE39" s="31">
        <v>16.340347666971638</v>
      </c>
      <c r="AF39" s="12"/>
      <c r="AG39" s="31">
        <v>11.034438694013161</v>
      </c>
      <c r="AH39" s="31">
        <v>20.325203252032519</v>
      </c>
      <c r="AI39" s="31">
        <v>21.212121212121211</v>
      </c>
      <c r="AJ39" s="31">
        <v>12.872827081427264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14.238494787693872</v>
      </c>
      <c r="D40" s="30">
        <v>8.2474226804123703</v>
      </c>
      <c r="E40" s="30">
        <v>7.766990291262136</v>
      </c>
      <c r="F40" s="30">
        <v>13.665563558497178</v>
      </c>
      <c r="G40" s="12"/>
      <c r="H40" s="31">
        <v>15.230104246122552</v>
      </c>
      <c r="I40" s="31">
        <v>8.2474226804123703</v>
      </c>
      <c r="J40" s="31">
        <v>7.766990291262136</v>
      </c>
      <c r="K40" s="31">
        <v>14.269028615923691</v>
      </c>
      <c r="L40" s="12"/>
      <c r="M40" s="31">
        <v>14.518179506737859</v>
      </c>
      <c r="N40" s="31">
        <v>17.52577319587629</v>
      </c>
      <c r="O40" s="31">
        <v>16.50485436893204</v>
      </c>
      <c r="P40" s="31">
        <v>14.01596262409967</v>
      </c>
      <c r="Q40" s="12"/>
      <c r="R40" s="31">
        <v>14.467327739638952</v>
      </c>
      <c r="S40" s="31">
        <v>15.463917525773196</v>
      </c>
      <c r="T40" s="31">
        <v>17.475728155339805</v>
      </c>
      <c r="U40" s="31">
        <v>13.957562779832587</v>
      </c>
      <c r="V40" s="12"/>
      <c r="W40" s="31">
        <v>16.247139588100687</v>
      </c>
      <c r="X40" s="31">
        <v>7.2164948453608249</v>
      </c>
      <c r="Y40" s="31">
        <v>6.7961165048543686</v>
      </c>
      <c r="Z40" s="31">
        <v>15.865291025890597</v>
      </c>
      <c r="AA40" s="12"/>
      <c r="AB40" s="31">
        <v>14.365624205441138</v>
      </c>
      <c r="AC40" s="31">
        <v>21.649484536082475</v>
      </c>
      <c r="AD40" s="31">
        <v>21.359223300970875</v>
      </c>
      <c r="AE40" s="31">
        <v>14.872493673350204</v>
      </c>
      <c r="AF40" s="12"/>
      <c r="AG40" s="31">
        <v>10.933129926264938</v>
      </c>
      <c r="AH40" s="31">
        <v>21.649484536082475</v>
      </c>
      <c r="AI40" s="31">
        <v>22.33009708737864</v>
      </c>
      <c r="AJ40" s="31">
        <v>13.354097722406074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15.151515151515152</v>
      </c>
      <c r="D41" s="30">
        <v>17.073170731707318</v>
      </c>
      <c r="E41" s="30">
        <v>16.666666666666668</v>
      </c>
      <c r="F41" s="30">
        <v>14.708737864077669</v>
      </c>
      <c r="G41" s="12"/>
      <c r="H41" s="31">
        <v>15.079365079365079</v>
      </c>
      <c r="I41" s="31">
        <v>17.073170731707318</v>
      </c>
      <c r="J41" s="31">
        <v>16.666666666666668</v>
      </c>
      <c r="K41" s="31">
        <v>14.668284789644012</v>
      </c>
      <c r="L41" s="12"/>
      <c r="M41" s="31">
        <v>14.852607709750567</v>
      </c>
      <c r="N41" s="31">
        <v>9.7560975609756095</v>
      </c>
      <c r="O41" s="31">
        <v>9.5238095238095237</v>
      </c>
      <c r="P41" s="31">
        <v>14.263754045307444</v>
      </c>
      <c r="Q41" s="12"/>
      <c r="R41" s="31">
        <v>14.862914862914863</v>
      </c>
      <c r="S41" s="31">
        <v>10.975609756097562</v>
      </c>
      <c r="T41" s="31">
        <v>10.714285714285714</v>
      </c>
      <c r="U41" s="31">
        <v>14.457928802588997</v>
      </c>
      <c r="V41" s="12"/>
      <c r="W41" s="31">
        <v>16.079158936301795</v>
      </c>
      <c r="X41" s="31">
        <v>18.292682926829269</v>
      </c>
      <c r="Y41" s="31">
        <v>19.047619047619047</v>
      </c>
      <c r="Z41" s="31">
        <v>15.98705501618123</v>
      </c>
      <c r="AA41" s="12"/>
      <c r="AB41" s="31">
        <v>13.708513708513708</v>
      </c>
      <c r="AC41" s="31">
        <v>12.195121951219512</v>
      </c>
      <c r="AD41" s="31">
        <v>11.904761904761905</v>
      </c>
      <c r="AE41" s="31">
        <v>14.279935275080906</v>
      </c>
      <c r="AF41" s="12"/>
      <c r="AG41" s="31">
        <v>10.265924551638838</v>
      </c>
      <c r="AH41" s="31">
        <v>14.634146341463415</v>
      </c>
      <c r="AI41" s="31">
        <v>15.476190476190476</v>
      </c>
      <c r="AJ41" s="31">
        <v>11.63430420711974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15.218577879223936</v>
      </c>
      <c r="D42" s="30">
        <v>11.22715404699739</v>
      </c>
      <c r="E42" s="30">
        <v>10.972568578553616</v>
      </c>
      <c r="F42" s="30">
        <v>15.006606906896183</v>
      </c>
      <c r="G42" s="12"/>
      <c r="H42" s="31">
        <v>15.104450950230735</v>
      </c>
      <c r="I42" s="31">
        <v>10.443864229765014</v>
      </c>
      <c r="J42" s="31">
        <v>10.723192019950124</v>
      </c>
      <c r="K42" s="31">
        <v>14.317345809078247</v>
      </c>
      <c r="L42" s="12"/>
      <c r="M42" s="31">
        <v>14.76207016325113</v>
      </c>
      <c r="N42" s="31">
        <v>15.66579634464752</v>
      </c>
      <c r="O42" s="31">
        <v>15.46134663341646</v>
      </c>
      <c r="P42" s="31">
        <v>14.142352058855041</v>
      </c>
      <c r="Q42" s="12"/>
      <c r="R42" s="31">
        <v>15.079640748275692</v>
      </c>
      <c r="S42" s="31">
        <v>12.793733681462141</v>
      </c>
      <c r="T42" s="31">
        <v>12.219451371571072</v>
      </c>
      <c r="U42" s="31">
        <v>14.281632798828614</v>
      </c>
      <c r="V42" s="12"/>
      <c r="W42" s="31">
        <v>16.042276584131393</v>
      </c>
      <c r="X42" s="31">
        <v>14.882506527415144</v>
      </c>
      <c r="Y42" s="31">
        <v>14.713216957605985</v>
      </c>
      <c r="Z42" s="31">
        <v>15.65658369343952</v>
      </c>
      <c r="AA42" s="12"/>
      <c r="AB42" s="31">
        <v>13.863940852478539</v>
      </c>
      <c r="AC42" s="31">
        <v>20.626631853785902</v>
      </c>
      <c r="AD42" s="31">
        <v>20.947630922693268</v>
      </c>
      <c r="AE42" s="31">
        <v>14.999464304846256</v>
      </c>
      <c r="AF42" s="12"/>
      <c r="AG42" s="31">
        <v>9.9290428224085741</v>
      </c>
      <c r="AH42" s="31">
        <v>14.360313315926893</v>
      </c>
      <c r="AI42" s="31">
        <v>14.962593516209477</v>
      </c>
      <c r="AJ42" s="31">
        <v>11.59601442805614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14.752541986689579</v>
      </c>
      <c r="D43" s="35">
        <v>13.062330623306233</v>
      </c>
      <c r="E43" s="35">
        <v>13.206577595066804</v>
      </c>
      <c r="F43" s="35">
        <v>14.369339898763817</v>
      </c>
      <c r="G43" s="48"/>
      <c r="H43" s="36">
        <v>14.88830448775764</v>
      </c>
      <c r="I43" s="36">
        <v>11.869918699186991</v>
      </c>
      <c r="J43" s="36">
        <v>11.613566289825282</v>
      </c>
      <c r="K43" s="36">
        <v>14.153093901725148</v>
      </c>
      <c r="L43" s="48"/>
      <c r="M43" s="36">
        <v>14.980395135335277</v>
      </c>
      <c r="N43" s="36">
        <v>13.875338753387535</v>
      </c>
      <c r="O43" s="36">
        <v>13.463514902363823</v>
      </c>
      <c r="P43" s="36">
        <v>14.383113529148446</v>
      </c>
      <c r="Q43" s="48"/>
      <c r="R43" s="36">
        <v>14.977546970977205</v>
      </c>
      <c r="S43" s="36">
        <v>12.195121951219512</v>
      </c>
      <c r="T43" s="36">
        <v>11.973278520041109</v>
      </c>
      <c r="U43" s="36">
        <v>14.19716951895596</v>
      </c>
      <c r="V43" s="48"/>
      <c r="W43" s="40">
        <v>16.072191472595911</v>
      </c>
      <c r="X43" s="36">
        <v>15.121951219512194</v>
      </c>
      <c r="Y43" s="36">
        <v>14.953751284686536</v>
      </c>
      <c r="Z43" s="40">
        <v>15.635825212630419</v>
      </c>
      <c r="AA43" s="58"/>
      <c r="AB43" s="36">
        <v>14.03195640409756</v>
      </c>
      <c r="AC43" s="36">
        <v>17.560975609756099</v>
      </c>
      <c r="AD43" s="36">
        <v>17.780061664953752</v>
      </c>
      <c r="AE43" s="36">
        <v>15.068351640783719</v>
      </c>
      <c r="AF43" s="48"/>
      <c r="AG43" s="41">
        <v>10.297063542546828</v>
      </c>
      <c r="AH43" s="36">
        <v>16.314363143631436</v>
      </c>
      <c r="AI43" s="36">
        <v>17.009249743062693</v>
      </c>
      <c r="AJ43" s="36">
        <v>12.193106297992493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15.001325205406838</v>
      </c>
      <c r="D44" s="30">
        <v>11.764705882352942</v>
      </c>
      <c r="E44" s="30">
        <v>11.111111111111111</v>
      </c>
      <c r="F44" s="30">
        <v>14.815693719348204</v>
      </c>
      <c r="G44" s="12"/>
      <c r="H44" s="31">
        <v>15.722236946726742</v>
      </c>
      <c r="I44" s="31">
        <v>15.224913494809689</v>
      </c>
      <c r="J44" s="31">
        <v>15.032679738562091</v>
      </c>
      <c r="K44" s="31">
        <v>15.282392026578073</v>
      </c>
      <c r="L44" s="12"/>
      <c r="M44" s="31">
        <v>14.444738934534852</v>
      </c>
      <c r="N44" s="31">
        <v>13.84083044982699</v>
      </c>
      <c r="O44" s="31">
        <v>13.398692810457517</v>
      </c>
      <c r="P44" s="31">
        <v>14.091915836101883</v>
      </c>
      <c r="Q44" s="12"/>
      <c r="R44" s="31">
        <v>15.467797508613835</v>
      </c>
      <c r="S44" s="31">
        <v>11.418685121107266</v>
      </c>
      <c r="T44" s="31">
        <v>12.745098039215685</v>
      </c>
      <c r="U44" s="31">
        <v>15.136054421768707</v>
      </c>
      <c r="V44" s="12"/>
      <c r="W44" s="31">
        <v>16.374238006891069</v>
      </c>
      <c r="X44" s="31">
        <v>15.570934256055363</v>
      </c>
      <c r="Y44" s="31">
        <v>15.359477124183007</v>
      </c>
      <c r="Z44" s="31">
        <v>15.662078785002373</v>
      </c>
      <c r="AA44" s="12"/>
      <c r="AB44" s="31">
        <v>13.42168036045587</v>
      </c>
      <c r="AC44" s="31">
        <v>17.647058823529413</v>
      </c>
      <c r="AD44" s="31">
        <v>17.647058823529413</v>
      </c>
      <c r="AE44" s="31">
        <v>14.044454991298846</v>
      </c>
      <c r="AF44" s="12"/>
      <c r="AG44" s="31">
        <v>9.5679830373707926</v>
      </c>
      <c r="AH44" s="31">
        <v>14.53287197231834</v>
      </c>
      <c r="AI44" s="31">
        <v>14.705882352941176</v>
      </c>
      <c r="AJ44" s="31">
        <v>10.967410219901915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14.727085478887744</v>
      </c>
      <c r="D45" s="30">
        <v>10.810810810810811</v>
      </c>
      <c r="E45" s="30">
        <v>10.126582278481013</v>
      </c>
      <c r="F45" s="30">
        <v>14.629356897398134</v>
      </c>
      <c r="G45" s="12"/>
      <c r="H45" s="31">
        <v>15.001716443529007</v>
      </c>
      <c r="I45" s="31">
        <v>9.4594594594594597</v>
      </c>
      <c r="J45" s="31">
        <v>8.8607594936708853</v>
      </c>
      <c r="K45" s="31">
        <v>15.095729013254786</v>
      </c>
      <c r="L45" s="12"/>
      <c r="M45" s="31">
        <v>14.624098867147271</v>
      </c>
      <c r="N45" s="31">
        <v>13.513513513513514</v>
      </c>
      <c r="O45" s="31">
        <v>15.189873417721518</v>
      </c>
      <c r="P45" s="31">
        <v>14.408443789887089</v>
      </c>
      <c r="Q45" s="12"/>
      <c r="R45" s="31">
        <v>14.280810161345691</v>
      </c>
      <c r="S45" s="31">
        <v>16.216216216216218</v>
      </c>
      <c r="T45" s="31">
        <v>15.189873417721518</v>
      </c>
      <c r="U45" s="31">
        <v>13.942071674030437</v>
      </c>
      <c r="V45" s="12"/>
      <c r="W45" s="31">
        <v>15.859938208032956</v>
      </c>
      <c r="X45" s="31">
        <v>21.621621621621621</v>
      </c>
      <c r="Y45" s="31">
        <v>24.050632911392405</v>
      </c>
      <c r="Z45" s="31">
        <v>15.414825724104075</v>
      </c>
      <c r="AA45" s="12"/>
      <c r="AB45" s="31">
        <v>15.516649502231376</v>
      </c>
      <c r="AC45" s="31">
        <v>20.27027027027027</v>
      </c>
      <c r="AD45" s="31">
        <v>18.9873417721519</v>
      </c>
      <c r="AE45" s="31">
        <v>15.193912616593028</v>
      </c>
      <c r="AF45" s="12"/>
      <c r="AG45" s="31">
        <v>9.9897013388259523</v>
      </c>
      <c r="AH45" s="31">
        <v>8.1081081081081088</v>
      </c>
      <c r="AI45" s="31">
        <v>7.5949367088607591</v>
      </c>
      <c r="AJ45" s="31">
        <v>11.31566028473245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14.818668252080856</v>
      </c>
      <c r="D46" s="30">
        <v>15.09433962264151</v>
      </c>
      <c r="E46" s="30">
        <v>15.596330275229358</v>
      </c>
      <c r="F46" s="30">
        <v>15.049625278509216</v>
      </c>
      <c r="G46" s="12"/>
      <c r="H46" s="31">
        <v>14.967300832342449</v>
      </c>
      <c r="I46" s="31">
        <v>10.377358490566039</v>
      </c>
      <c r="J46" s="31">
        <v>10.091743119266056</v>
      </c>
      <c r="K46" s="31">
        <v>14.32043751265951</v>
      </c>
      <c r="L46" s="12"/>
      <c r="M46" s="31">
        <v>14.610582639714625</v>
      </c>
      <c r="N46" s="31">
        <v>13.20754716981132</v>
      </c>
      <c r="O46" s="31">
        <v>12.844036697247706</v>
      </c>
      <c r="P46" s="31">
        <v>13.601377354668827</v>
      </c>
      <c r="Q46" s="12"/>
      <c r="R46" s="31">
        <v>14.343043995243757</v>
      </c>
      <c r="S46" s="31">
        <v>15.09433962264151</v>
      </c>
      <c r="T46" s="31">
        <v>16.513761467889907</v>
      </c>
      <c r="U46" s="31">
        <v>14.148268179056107</v>
      </c>
      <c r="V46" s="12"/>
      <c r="W46" s="31">
        <v>15.338882282996433</v>
      </c>
      <c r="X46" s="31">
        <v>12.264150943396226</v>
      </c>
      <c r="Y46" s="31">
        <v>11.926605504587156</v>
      </c>
      <c r="Z46" s="31">
        <v>15.25217743568969</v>
      </c>
      <c r="AA46" s="12"/>
      <c r="AB46" s="31">
        <v>14.833531510107015</v>
      </c>
      <c r="AC46" s="31">
        <v>16.037735849056602</v>
      </c>
      <c r="AD46" s="31">
        <v>15.596330275229358</v>
      </c>
      <c r="AE46" s="31">
        <v>15.44460198501114</v>
      </c>
      <c r="AF46" s="12"/>
      <c r="AG46" s="31">
        <v>11.087990487514864</v>
      </c>
      <c r="AH46" s="31">
        <v>17.924528301886792</v>
      </c>
      <c r="AI46" s="31">
        <v>17.431192660550458</v>
      </c>
      <c r="AJ46" s="31">
        <v>12.183512254405509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14.875943905070118</v>
      </c>
      <c r="D47" s="30">
        <v>12.5</v>
      </c>
      <c r="E47" s="30">
        <v>12.888888888888889</v>
      </c>
      <c r="F47" s="30">
        <v>14.47138600637008</v>
      </c>
      <c r="G47" s="12"/>
      <c r="H47" s="31">
        <v>15.124056094929882</v>
      </c>
      <c r="I47" s="31">
        <v>12.971698113207546</v>
      </c>
      <c r="J47" s="31">
        <v>12.888888888888889</v>
      </c>
      <c r="K47" s="31">
        <v>14.535600534264873</v>
      </c>
      <c r="L47" s="12"/>
      <c r="M47" s="31">
        <v>14.951456310679612</v>
      </c>
      <c r="N47" s="31">
        <v>12.264150943396226</v>
      </c>
      <c r="O47" s="31">
        <v>13.333333333333334</v>
      </c>
      <c r="P47" s="31">
        <v>14.512483304222748</v>
      </c>
      <c r="Q47" s="12"/>
      <c r="R47" s="31">
        <v>15.875584322186263</v>
      </c>
      <c r="S47" s="31">
        <v>11.79245283018868</v>
      </c>
      <c r="T47" s="31">
        <v>11.333333333333334</v>
      </c>
      <c r="U47" s="31">
        <v>14.938867769444158</v>
      </c>
      <c r="V47" s="12"/>
      <c r="W47" s="31">
        <v>15.688601222581806</v>
      </c>
      <c r="X47" s="31">
        <v>17.216981132075471</v>
      </c>
      <c r="Y47" s="31">
        <v>17.111111111111111</v>
      </c>
      <c r="Z47" s="31">
        <v>15.342135004623445</v>
      </c>
      <c r="AA47" s="12"/>
      <c r="AB47" s="31">
        <v>12.797554836389788</v>
      </c>
      <c r="AC47" s="31">
        <v>16.745283018867923</v>
      </c>
      <c r="AD47" s="31">
        <v>16</v>
      </c>
      <c r="AE47" s="31">
        <v>13.926846809822255</v>
      </c>
      <c r="AF47" s="12"/>
      <c r="AG47" s="31">
        <v>10.686803308162531</v>
      </c>
      <c r="AH47" s="31">
        <v>16.509433962264151</v>
      </c>
      <c r="AI47" s="31">
        <v>16.444444444444443</v>
      </c>
      <c r="AJ47" s="31">
        <v>12.27268057125244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14.903402230272036</v>
      </c>
      <c r="D48" s="43">
        <v>12.430011198208287</v>
      </c>
      <c r="E48" s="35">
        <v>12.39406779661017</v>
      </c>
      <c r="F48" s="35">
        <v>14.664039711376081</v>
      </c>
      <c r="G48" s="48"/>
      <c r="H48" s="36">
        <v>15.299382058384829</v>
      </c>
      <c r="I48" s="36">
        <v>13.101903695408735</v>
      </c>
      <c r="J48" s="36">
        <v>12.923728813559322</v>
      </c>
      <c r="K48" s="36">
        <v>14.779182232229671</v>
      </c>
      <c r="L48" s="48"/>
      <c r="M48" s="36">
        <v>14.724057106328575</v>
      </c>
      <c r="N48" s="36">
        <v>12.989921612541993</v>
      </c>
      <c r="O48" s="36">
        <v>13.453389830508474</v>
      </c>
      <c r="P48" s="36">
        <v>14.255923443017245</v>
      </c>
      <c r="Q48" s="48"/>
      <c r="R48" s="36">
        <v>15.47340009943888</v>
      </c>
      <c r="S48" s="36">
        <v>12.430011198208287</v>
      </c>
      <c r="T48" s="36">
        <v>12.711864406779661</v>
      </c>
      <c r="U48" s="36">
        <v>14.85082646742746</v>
      </c>
      <c r="V48" s="48"/>
      <c r="W48" s="36">
        <v>15.885361176219902</v>
      </c>
      <c r="X48" s="36">
        <v>16.461366181410973</v>
      </c>
      <c r="Y48" s="36">
        <v>16.525423728813561</v>
      </c>
      <c r="Z48" s="36">
        <v>15.438053323780769</v>
      </c>
      <c r="AA48" s="48"/>
      <c r="AB48" s="36">
        <v>13.390510689679665</v>
      </c>
      <c r="AC48" s="36">
        <v>17.245240761478165</v>
      </c>
      <c r="AD48" s="36">
        <v>16.737288135593221</v>
      </c>
      <c r="AE48" s="36">
        <v>14.222660048103986</v>
      </c>
      <c r="AF48" s="48"/>
      <c r="AG48" s="36">
        <v>10.323886639676113</v>
      </c>
      <c r="AH48" s="36">
        <v>15.341545352743561</v>
      </c>
      <c r="AI48" s="36">
        <v>15.254237288135593</v>
      </c>
      <c r="AJ48" s="41">
        <v>11.789314774064787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15.686752866552817</v>
      </c>
      <c r="D49" s="30">
        <v>15.384615384615385</v>
      </c>
      <c r="E49" s="30">
        <v>15.189873417721518</v>
      </c>
      <c r="F49" s="30">
        <v>15.320683707072291</v>
      </c>
      <c r="G49" s="12"/>
      <c r="H49" s="31">
        <v>15.833130031715053</v>
      </c>
      <c r="I49" s="31">
        <v>16.666666666666668</v>
      </c>
      <c r="J49" s="31">
        <v>16.455696202531644</v>
      </c>
      <c r="K49" s="31">
        <v>15.320683707072291</v>
      </c>
      <c r="L49" s="12"/>
      <c r="M49" s="31">
        <v>13.417906806538181</v>
      </c>
      <c r="N49" s="31">
        <v>11.538461538461538</v>
      </c>
      <c r="O49" s="31">
        <v>11.39240506329114</v>
      </c>
      <c r="P49" s="31">
        <v>13.846636349380587</v>
      </c>
      <c r="Q49" s="12"/>
      <c r="R49" s="31">
        <v>14.735301292998292</v>
      </c>
      <c r="S49" s="31">
        <v>15.384615384615385</v>
      </c>
      <c r="T49" s="31">
        <v>15.189873417721518</v>
      </c>
      <c r="U49" s="31">
        <v>14.317076995452407</v>
      </c>
      <c r="V49" s="12"/>
      <c r="W49" s="31">
        <v>14.68650890461088</v>
      </c>
      <c r="X49" s="31">
        <v>8.9743589743589745</v>
      </c>
      <c r="Y49" s="31">
        <v>8.8607594936708853</v>
      </c>
      <c r="Z49" s="31">
        <v>14.050493962678376</v>
      </c>
      <c r="AA49" s="12"/>
      <c r="AB49" s="31">
        <v>14.515735545254941</v>
      </c>
      <c r="AC49" s="31">
        <v>11.538461538461538</v>
      </c>
      <c r="AD49" s="31">
        <v>12.658227848101266</v>
      </c>
      <c r="AE49" s="31">
        <v>15.038419319429199</v>
      </c>
      <c r="AF49" s="12"/>
      <c r="AG49" s="31">
        <v>11.124664552329836</v>
      </c>
      <c r="AH49" s="31">
        <v>20.512820512820515</v>
      </c>
      <c r="AI49" s="31">
        <v>20.253164556962027</v>
      </c>
      <c r="AJ49" s="31">
        <v>12.106005958914849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16.286149162861491</v>
      </c>
      <c r="D50" s="30">
        <v>7.4074074074074074</v>
      </c>
      <c r="E50" s="30">
        <v>7.1428571428571432</v>
      </c>
      <c r="F50" s="30">
        <v>16.098484848484848</v>
      </c>
      <c r="G50" s="12"/>
      <c r="H50" s="31">
        <v>13.546423135464231</v>
      </c>
      <c r="I50" s="31">
        <v>7.4074074074074074</v>
      </c>
      <c r="J50" s="31">
        <v>7.1428571428571432</v>
      </c>
      <c r="K50" s="31">
        <v>13.257575757575758</v>
      </c>
      <c r="L50" s="12"/>
      <c r="M50" s="31">
        <v>12.480974124809741</v>
      </c>
      <c r="N50" s="31">
        <v>14.814814814814815</v>
      </c>
      <c r="O50" s="31">
        <v>14.285714285714286</v>
      </c>
      <c r="P50" s="31">
        <v>11.931818181818182</v>
      </c>
      <c r="Q50" s="12"/>
      <c r="R50" s="31">
        <v>13.698630136986301</v>
      </c>
      <c r="S50" s="31">
        <v>18.518518518518519</v>
      </c>
      <c r="T50" s="31">
        <v>17.857142857142858</v>
      </c>
      <c r="U50" s="31">
        <v>12.026515151515152</v>
      </c>
      <c r="V50" s="12"/>
      <c r="W50" s="31">
        <v>16.286149162861491</v>
      </c>
      <c r="X50" s="31">
        <v>18.518518518518519</v>
      </c>
      <c r="Y50" s="31">
        <v>21.428571428571427</v>
      </c>
      <c r="Z50" s="31">
        <v>16.382575757575758</v>
      </c>
      <c r="AA50" s="12"/>
      <c r="AB50" s="31">
        <v>15.829528158295281</v>
      </c>
      <c r="AC50" s="31">
        <v>18.518518518518519</v>
      </c>
      <c r="AD50" s="31">
        <v>17.857142857142858</v>
      </c>
      <c r="AE50" s="31">
        <v>16.003787878787879</v>
      </c>
      <c r="AF50" s="12"/>
      <c r="AG50" s="31">
        <v>11.872146118721462</v>
      </c>
      <c r="AH50" s="31">
        <v>14.814814814814815</v>
      </c>
      <c r="AI50" s="31">
        <v>14.285714285714286</v>
      </c>
      <c r="AJ50" s="31">
        <v>14.299242424242424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15.589900260580466</v>
      </c>
      <c r="D51" s="30">
        <v>14.893617021276595</v>
      </c>
      <c r="E51" s="30">
        <v>14.566929133858268</v>
      </c>
      <c r="F51" s="30">
        <v>15.565982404692082</v>
      </c>
      <c r="G51" s="12"/>
      <c r="H51" s="31">
        <v>14.394824332824154</v>
      </c>
      <c r="I51" s="31">
        <v>11.48936170212766</v>
      </c>
      <c r="J51" s="31">
        <v>11.811023622047244</v>
      </c>
      <c r="K51" s="31">
        <v>13.689149560117302</v>
      </c>
      <c r="L51" s="12"/>
      <c r="M51" s="31">
        <v>13.631054003055082</v>
      </c>
      <c r="N51" s="31">
        <v>9.787234042553191</v>
      </c>
      <c r="O51" s="31">
        <v>9.4488188976377945</v>
      </c>
      <c r="P51" s="31">
        <v>12.985337243401759</v>
      </c>
      <c r="Q51" s="12"/>
      <c r="R51" s="31">
        <v>14.889028663851199</v>
      </c>
      <c r="S51" s="31">
        <v>14.468085106382979</v>
      </c>
      <c r="T51" s="31">
        <v>13.779527559055119</v>
      </c>
      <c r="U51" s="31">
        <v>14.357771260997067</v>
      </c>
      <c r="V51" s="12"/>
      <c r="W51" s="31">
        <v>15.077724862970618</v>
      </c>
      <c r="X51" s="31">
        <v>13.617021276595745</v>
      </c>
      <c r="Y51" s="31">
        <v>13.385826771653543</v>
      </c>
      <c r="Z51" s="31">
        <v>14.469208211143695</v>
      </c>
      <c r="AA51" s="12"/>
      <c r="AB51" s="31">
        <v>14.242070266870339</v>
      </c>
      <c r="AC51" s="31">
        <v>20</v>
      </c>
      <c r="AD51" s="31">
        <v>19.685039370078741</v>
      </c>
      <c r="AE51" s="31">
        <v>14.586510263929618</v>
      </c>
      <c r="AF51" s="12"/>
      <c r="AG51" s="31">
        <v>12.175397609848144</v>
      </c>
      <c r="AH51" s="31">
        <v>15.74468085106383</v>
      </c>
      <c r="AI51" s="31">
        <v>17.322834645669293</v>
      </c>
      <c r="AJ51" s="31">
        <v>14.346041055718475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14.816892379197052</v>
      </c>
      <c r="D52" s="30">
        <v>14.339622641509434</v>
      </c>
      <c r="E52" s="30">
        <v>14.04109589041096</v>
      </c>
      <c r="F52" s="30">
        <v>14.689859504922106</v>
      </c>
      <c r="G52" s="12"/>
      <c r="H52" s="31">
        <v>13.823223014664636</v>
      </c>
      <c r="I52" s="31">
        <v>10.566037735849056</v>
      </c>
      <c r="J52" s="31">
        <v>11.301369863013699</v>
      </c>
      <c r="K52" s="31">
        <v>13.050750262830928</v>
      </c>
      <c r="L52" s="12"/>
      <c r="M52" s="31">
        <v>14.776825066111067</v>
      </c>
      <c r="N52" s="31">
        <v>13.962264150943396</v>
      </c>
      <c r="O52" s="31">
        <v>13.013698630136986</v>
      </c>
      <c r="P52" s="31">
        <v>14.517824715664723</v>
      </c>
      <c r="Q52" s="12"/>
      <c r="R52" s="31">
        <v>14.784838528728264</v>
      </c>
      <c r="S52" s="31">
        <v>10.188679245283019</v>
      </c>
      <c r="T52" s="31">
        <v>10.273972602739725</v>
      </c>
      <c r="U52" s="31">
        <v>14.584727133709261</v>
      </c>
      <c r="V52" s="12"/>
      <c r="W52" s="31">
        <v>16.026925234393783</v>
      </c>
      <c r="X52" s="31">
        <v>12.075471698113208</v>
      </c>
      <c r="Y52" s="31">
        <v>11.643835616438356</v>
      </c>
      <c r="Z52" s="31">
        <v>15.320653732199178</v>
      </c>
      <c r="AA52" s="12"/>
      <c r="AB52" s="31">
        <v>13.959451879156983</v>
      </c>
      <c r="AC52" s="31">
        <v>17.735849056603772</v>
      </c>
      <c r="AD52" s="31">
        <v>17.80821917808219</v>
      </c>
      <c r="AE52" s="31">
        <v>14.28844499665488</v>
      </c>
      <c r="AF52" s="12"/>
      <c r="AG52" s="31">
        <v>11.811843897748217</v>
      </c>
      <c r="AH52" s="31">
        <v>21.132075471698112</v>
      </c>
      <c r="AI52" s="31">
        <v>21.917808219178081</v>
      </c>
      <c r="AJ52" s="31">
        <v>13.547739654018924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14.559721011333915</v>
      </c>
      <c r="D53" s="30">
        <v>15.555555555555555</v>
      </c>
      <c r="E53" s="30">
        <v>14.583333333333334</v>
      </c>
      <c r="F53" s="30">
        <v>15.086848635235732</v>
      </c>
      <c r="G53" s="12"/>
      <c r="H53" s="31">
        <v>14.821272885789014</v>
      </c>
      <c r="I53" s="31">
        <v>8.8888888888888893</v>
      </c>
      <c r="J53" s="31">
        <v>10.416666666666666</v>
      </c>
      <c r="K53" s="31">
        <v>14.193548387096774</v>
      </c>
      <c r="L53" s="12"/>
      <c r="M53" s="31">
        <v>13.426329555361814</v>
      </c>
      <c r="N53" s="31">
        <v>15.555555555555555</v>
      </c>
      <c r="O53" s="31">
        <v>14.583333333333334</v>
      </c>
      <c r="P53" s="31">
        <v>12.258064516129032</v>
      </c>
      <c r="Q53" s="12"/>
      <c r="R53" s="31">
        <v>14.646904969485615</v>
      </c>
      <c r="S53" s="31">
        <v>20</v>
      </c>
      <c r="T53" s="31">
        <v>20.833333333333332</v>
      </c>
      <c r="U53" s="31">
        <v>14.24317617866005</v>
      </c>
      <c r="V53" s="12"/>
      <c r="W53" s="31">
        <v>15.518744551002616</v>
      </c>
      <c r="X53" s="31">
        <v>6.666666666666667</v>
      </c>
      <c r="Y53" s="31">
        <v>6.25</v>
      </c>
      <c r="Z53" s="31">
        <v>14.193548387096774</v>
      </c>
      <c r="AA53" s="12"/>
      <c r="AB53" s="31">
        <v>14.559721011333915</v>
      </c>
      <c r="AC53" s="31">
        <v>20</v>
      </c>
      <c r="AD53" s="31">
        <v>18.75</v>
      </c>
      <c r="AE53" s="31">
        <v>15.384615384615385</v>
      </c>
      <c r="AF53" s="12"/>
      <c r="AG53" s="31">
        <v>12.467306015693113</v>
      </c>
      <c r="AH53" s="31">
        <v>13.333333333333334</v>
      </c>
      <c r="AI53" s="31">
        <v>14.583333333333334</v>
      </c>
      <c r="AJ53" s="31">
        <v>14.640198511166252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15.482534043812906</v>
      </c>
      <c r="D54" s="30">
        <v>18.253968253968253</v>
      </c>
      <c r="E54" s="30">
        <v>18.115942028985508</v>
      </c>
      <c r="F54" s="30">
        <v>15.004428697962799</v>
      </c>
      <c r="G54" s="12"/>
      <c r="H54" s="31">
        <v>14.594434576672587</v>
      </c>
      <c r="I54" s="31">
        <v>14.285714285714286</v>
      </c>
      <c r="J54" s="31">
        <v>13.768115942028986</v>
      </c>
      <c r="K54" s="31">
        <v>14.756421612046058</v>
      </c>
      <c r="L54" s="12"/>
      <c r="M54" s="31">
        <v>15.008880994671403</v>
      </c>
      <c r="N54" s="31">
        <v>11.111111111111111</v>
      </c>
      <c r="O54" s="31">
        <v>10.869565217391305</v>
      </c>
      <c r="P54" s="31">
        <v>14.41984056687334</v>
      </c>
      <c r="Q54" s="12"/>
      <c r="R54" s="31">
        <v>14.535227945529899</v>
      </c>
      <c r="S54" s="31">
        <v>13.492063492063492</v>
      </c>
      <c r="T54" s="31">
        <v>12.318840579710145</v>
      </c>
      <c r="U54" s="31">
        <v>13.870682019486271</v>
      </c>
      <c r="V54" s="12"/>
      <c r="W54" s="31">
        <v>14.831261101243339</v>
      </c>
      <c r="X54" s="31">
        <v>15.079365079365079</v>
      </c>
      <c r="Y54" s="31">
        <v>14.492753623188406</v>
      </c>
      <c r="Z54" s="31">
        <v>15.217006200177147</v>
      </c>
      <c r="AA54" s="12"/>
      <c r="AB54" s="31">
        <v>14.002368265245707</v>
      </c>
      <c r="AC54" s="31">
        <v>12.698412698412698</v>
      </c>
      <c r="AD54" s="31">
        <v>13.043478260869565</v>
      </c>
      <c r="AE54" s="31">
        <v>14.242692648361382</v>
      </c>
      <c r="AF54" s="12"/>
      <c r="AG54" s="31">
        <v>11.545293072824157</v>
      </c>
      <c r="AH54" s="31">
        <v>15.079365079365079</v>
      </c>
      <c r="AI54" s="31">
        <v>17.391304347826086</v>
      </c>
      <c r="AJ54" s="31">
        <v>12.488928255093002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14.773763591722203</v>
      </c>
      <c r="D55" s="30">
        <v>15.384615384615385</v>
      </c>
      <c r="E55" s="30">
        <v>14.695340501792115</v>
      </c>
      <c r="F55" s="30">
        <v>14.592801308852936</v>
      </c>
      <c r="G55" s="12"/>
      <c r="H55" s="31">
        <v>15.075412136092599</v>
      </c>
      <c r="I55" s="31">
        <v>17.692307692307693</v>
      </c>
      <c r="J55" s="31">
        <v>16.845878136200717</v>
      </c>
      <c r="K55" s="31">
        <v>13.992910379930922</v>
      </c>
      <c r="L55" s="12"/>
      <c r="M55" s="31">
        <v>15.005261311820414</v>
      </c>
      <c r="N55" s="31">
        <v>15</v>
      </c>
      <c r="O55" s="31">
        <v>14.695340501792115</v>
      </c>
      <c r="P55" s="31">
        <v>14.638247591347028</v>
      </c>
      <c r="Q55" s="12"/>
      <c r="R55" s="31">
        <v>15.159593125219221</v>
      </c>
      <c r="S55" s="31">
        <v>13.076923076923077</v>
      </c>
      <c r="T55" s="31">
        <v>13.261648745519713</v>
      </c>
      <c r="U55" s="31">
        <v>14.942737684057445</v>
      </c>
      <c r="V55" s="12"/>
      <c r="W55" s="31">
        <v>15.833041038232199</v>
      </c>
      <c r="X55" s="31">
        <v>12.692307692307692</v>
      </c>
      <c r="Y55" s="31">
        <v>13.261648745519713</v>
      </c>
      <c r="Z55" s="31">
        <v>15.319941828758408</v>
      </c>
      <c r="AA55" s="12"/>
      <c r="AB55" s="31">
        <v>13.60224482637671</v>
      </c>
      <c r="AC55" s="31">
        <v>11.153846153846153</v>
      </c>
      <c r="AD55" s="31">
        <v>11.827956989247312</v>
      </c>
      <c r="AE55" s="31">
        <v>13.911107071441556</v>
      </c>
      <c r="AF55" s="12"/>
      <c r="AG55" s="31">
        <v>10.550683970536653</v>
      </c>
      <c r="AH55" s="31">
        <v>15</v>
      </c>
      <c r="AI55" s="31">
        <v>15.412186379928315</v>
      </c>
      <c r="AJ55" s="31">
        <v>12.602254135611707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14.883499762244412</v>
      </c>
      <c r="D56" s="30">
        <v>16.494845360824741</v>
      </c>
      <c r="E56" s="30">
        <v>15.09433962264151</v>
      </c>
      <c r="F56" s="30">
        <v>14.447276202612297</v>
      </c>
      <c r="G56" s="12"/>
      <c r="H56" s="31">
        <v>14.812173086067522</v>
      </c>
      <c r="I56" s="31">
        <v>8.2474226804123703</v>
      </c>
      <c r="J56" s="31">
        <v>7.5471698113207548</v>
      </c>
      <c r="K56" s="31">
        <v>14.399490283529786</v>
      </c>
      <c r="L56" s="12"/>
      <c r="M56" s="31">
        <v>14.241559676652402</v>
      </c>
      <c r="N56" s="31">
        <v>9.2783505154639183</v>
      </c>
      <c r="O56" s="31">
        <v>8.4905660377358494</v>
      </c>
      <c r="P56" s="31">
        <v>13.889773813316342</v>
      </c>
      <c r="Q56" s="12"/>
      <c r="R56" s="31">
        <v>16.000951022349025</v>
      </c>
      <c r="S56" s="31">
        <v>8.2474226804123703</v>
      </c>
      <c r="T56" s="31">
        <v>9.433962264150944</v>
      </c>
      <c r="U56" s="31">
        <v>15.227779547626632</v>
      </c>
      <c r="V56" s="12"/>
      <c r="W56" s="31">
        <v>15.121255349500712</v>
      </c>
      <c r="X56" s="31">
        <v>18.556701030927837</v>
      </c>
      <c r="Y56" s="31">
        <v>18.867924528301888</v>
      </c>
      <c r="Z56" s="31">
        <v>15.227779547626632</v>
      </c>
      <c r="AA56" s="12"/>
      <c r="AB56" s="31">
        <v>14.693295292439373</v>
      </c>
      <c r="AC56" s="31">
        <v>21.649484536082475</v>
      </c>
      <c r="AD56" s="31">
        <v>22.641509433962263</v>
      </c>
      <c r="AE56" s="31">
        <v>15.259636827014972</v>
      </c>
      <c r="AF56" s="12"/>
      <c r="AG56" s="31">
        <v>10.247265810746553</v>
      </c>
      <c r="AH56" s="31">
        <v>17.52577319587629</v>
      </c>
      <c r="AI56" s="31">
        <v>17.924528301886792</v>
      </c>
      <c r="AJ56" s="31">
        <v>11.548263778273336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15.104186952288218</v>
      </c>
      <c r="D57" s="35">
        <v>15.26919682259488</v>
      </c>
      <c r="E57" s="35">
        <v>14.787581699346406</v>
      </c>
      <c r="F57" s="35">
        <v>14.927905004240882</v>
      </c>
      <c r="G57" s="48"/>
      <c r="H57" s="36">
        <v>14.605647517039921</v>
      </c>
      <c r="I57" s="36">
        <v>12.886142983230362</v>
      </c>
      <c r="J57" s="36">
        <v>12.826797385620916</v>
      </c>
      <c r="K57" s="36">
        <v>13.870757581345035</v>
      </c>
      <c r="L57" s="48"/>
      <c r="M57" s="36">
        <v>14.395326192794547</v>
      </c>
      <c r="N57" s="36">
        <v>12.533097969991173</v>
      </c>
      <c r="O57" s="41">
        <v>12.009803921568627</v>
      </c>
      <c r="P57" s="36">
        <v>14.031788177158241</v>
      </c>
      <c r="Q57" s="48"/>
      <c r="R57" s="36">
        <v>14.973709834469329</v>
      </c>
      <c r="S57" s="36">
        <v>12.886142983230362</v>
      </c>
      <c r="T57" s="36">
        <v>12.745098039215685</v>
      </c>
      <c r="U57" s="36">
        <v>14.571425059310888</v>
      </c>
      <c r="V57" s="48"/>
      <c r="W57" s="36">
        <v>15.499513145082766</v>
      </c>
      <c r="X57" s="36">
        <v>13.150926743159753</v>
      </c>
      <c r="Y57" s="36">
        <v>13.15359477124183</v>
      </c>
      <c r="Z57" s="36">
        <v>15.013951887499847</v>
      </c>
      <c r="AA57" s="48"/>
      <c r="AB57" s="36">
        <v>14.066212268743914</v>
      </c>
      <c r="AC57" s="36">
        <v>16.151809355692851</v>
      </c>
      <c r="AD57" s="36">
        <v>16.421568627450981</v>
      </c>
      <c r="AE57" s="36">
        <v>14.42883308133889</v>
      </c>
      <c r="AF57" s="48"/>
      <c r="AG57" s="36">
        <v>11.355404089581304</v>
      </c>
      <c r="AH57" s="40">
        <v>17.12268314210062</v>
      </c>
      <c r="AI57" s="40">
        <v>18.055555555555557</v>
      </c>
      <c r="AJ57" s="36">
        <v>13.155339209106218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66</v>
      </c>
      <c r="B58" s="17"/>
      <c r="C58" s="35">
        <v>14.877204843260703</v>
      </c>
      <c r="D58" s="35">
        <v>13.562386980108499</v>
      </c>
      <c r="E58" s="35">
        <v>13.490520175012154</v>
      </c>
      <c r="F58" s="35">
        <v>14.594053557364138</v>
      </c>
      <c r="G58" s="48"/>
      <c r="H58" s="36">
        <v>14.928848763128119</v>
      </c>
      <c r="I58" s="41">
        <v>12.45156290364247</v>
      </c>
      <c r="J58" s="41">
        <v>12.275157997083131</v>
      </c>
      <c r="K58" s="36">
        <v>14.238317143607246</v>
      </c>
      <c r="L58" s="48"/>
      <c r="M58" s="36">
        <v>14.771569552622807</v>
      </c>
      <c r="N58" s="36">
        <v>13.278222681477654</v>
      </c>
      <c r="O58" s="36">
        <v>13.028682547399125</v>
      </c>
      <c r="P58" s="36">
        <v>14.256694670517197</v>
      </c>
      <c r="Q58" s="48"/>
      <c r="R58" s="36">
        <v>15.107724521941623</v>
      </c>
      <c r="S58" s="41">
        <v>12.45156290364247</v>
      </c>
      <c r="T58" s="36">
        <v>12.372386971317452</v>
      </c>
      <c r="U58" s="36">
        <v>14.464754528747703</v>
      </c>
      <c r="V58" s="48"/>
      <c r="W58" s="36">
        <v>15.884730770855928</v>
      </c>
      <c r="X58" s="36">
        <v>14.854042882975975</v>
      </c>
      <c r="Y58" s="36">
        <v>14.778804083616917</v>
      </c>
      <c r="Z58" s="36">
        <v>15.419073247571541</v>
      </c>
      <c r="AA58" s="48"/>
      <c r="AB58" s="36">
        <v>13.870617896026705</v>
      </c>
      <c r="AC58" s="36">
        <v>17.075691035908033</v>
      </c>
      <c r="AD58" s="36">
        <v>17.136606708799221</v>
      </c>
      <c r="AE58" s="36">
        <v>14.680690469939616</v>
      </c>
      <c r="AF58" s="48"/>
      <c r="AG58" s="41">
        <v>10.559303652164115</v>
      </c>
      <c r="AH58" s="36">
        <v>16.326530612244898</v>
      </c>
      <c r="AI58" s="36">
        <v>16.917841516771997</v>
      </c>
      <c r="AJ58" s="41">
        <v>12.34641638225256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95" t="s">
        <v>38</v>
      </c>
      <c r="B60" s="196"/>
      <c r="C60" s="196"/>
      <c r="D60" s="196"/>
      <c r="E60" s="196"/>
      <c r="F60" s="19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97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65"/>
      <c r="AS61" s="182" t="s">
        <v>35</v>
      </c>
      <c r="AT61" s="183"/>
      <c r="AU61" s="183"/>
      <c r="AV61" s="183"/>
      <c r="AW61" s="183"/>
    </row>
    <row r="62" spans="1:49" ht="51" x14ac:dyDescent="0.3">
      <c r="A62" s="19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3.0746705710102491</v>
      </c>
      <c r="D63" s="31">
        <v>142.50854075158614</v>
      </c>
      <c r="E63" s="31">
        <v>2.1119678176332553</v>
      </c>
      <c r="F63" s="31">
        <v>108.62068965517241</v>
      </c>
      <c r="G63" s="31">
        <v>2.8306490971205465</v>
      </c>
      <c r="H63" s="12"/>
      <c r="I63" s="30">
        <v>1.7650025214321734</v>
      </c>
      <c r="J63" s="30">
        <v>141.04891578416542</v>
      </c>
      <c r="K63" s="30">
        <v>1.2358757062146892</v>
      </c>
      <c r="L63" s="30">
        <v>102.94117647058823</v>
      </c>
      <c r="M63" s="30">
        <v>1.7145738779626829</v>
      </c>
      <c r="N63" s="12"/>
      <c r="O63" s="30">
        <v>1.9709543568464729</v>
      </c>
      <c r="P63" s="30">
        <v>141.2344398340249</v>
      </c>
      <c r="Q63" s="30">
        <v>1.3763129300977905</v>
      </c>
      <c r="R63" s="30">
        <v>102.70270270270269</v>
      </c>
      <c r="S63" s="30">
        <v>1.9190871369294606</v>
      </c>
      <c r="T63" s="12"/>
      <c r="U63" s="30">
        <v>1.8442622950819672</v>
      </c>
      <c r="V63" s="30">
        <v>136.57786885245901</v>
      </c>
      <c r="W63" s="30">
        <v>1.3323464100666174</v>
      </c>
      <c r="X63" s="30">
        <v>102.85714285714285</v>
      </c>
      <c r="Y63" s="30">
        <v>1.7930327868852458</v>
      </c>
      <c r="Z63" s="12"/>
      <c r="AA63" s="30">
        <v>2.732746641963872</v>
      </c>
      <c r="AB63" s="30">
        <v>140.11116257526632</v>
      </c>
      <c r="AC63" s="30">
        <v>1.913099870298314</v>
      </c>
      <c r="AD63" s="30">
        <v>105.35714285714286</v>
      </c>
      <c r="AE63" s="30">
        <v>2.5937934228809634</v>
      </c>
      <c r="AF63" s="12"/>
      <c r="AG63" s="30">
        <v>2.3195876288659796</v>
      </c>
      <c r="AH63" s="30">
        <v>158.09278350515464</v>
      </c>
      <c r="AI63" s="30">
        <v>1.4460154241645244</v>
      </c>
      <c r="AJ63" s="30">
        <v>107.14285714285714</v>
      </c>
      <c r="AK63" s="30">
        <v>2.1649484536082473</v>
      </c>
      <c r="AL63" s="12"/>
      <c r="AM63" s="30">
        <v>3.2504780114722758</v>
      </c>
      <c r="AN63" s="30">
        <v>176.35436583811347</v>
      </c>
      <c r="AO63" s="30">
        <v>1.8097941802696951</v>
      </c>
      <c r="AP63" s="30">
        <v>110.86956521739131</v>
      </c>
      <c r="AQ63" s="30">
        <v>2.9318036966220524</v>
      </c>
      <c r="AR63" s="12"/>
      <c r="AS63" s="37">
        <v>2.407952871870398</v>
      </c>
      <c r="AT63" s="37">
        <v>147.0176730486009</v>
      </c>
      <c r="AU63" s="37">
        <v>1.6114725014784153</v>
      </c>
      <c r="AV63" s="37">
        <v>106.16883116883118</v>
      </c>
      <c r="AW63" s="37">
        <v>2.268041237113402</v>
      </c>
    </row>
    <row r="64" spans="1:49" x14ac:dyDescent="0.3">
      <c r="A64" s="2" t="s">
        <v>1</v>
      </c>
      <c r="B64" s="3"/>
      <c r="C64" s="31">
        <v>4.2553191489361701</v>
      </c>
      <c r="D64" s="31">
        <v>142.55319148936169</v>
      </c>
      <c r="E64" s="31">
        <v>2.8985507246376812</v>
      </c>
      <c r="F64" s="31">
        <v>100</v>
      </c>
      <c r="G64" s="31">
        <v>4.2553191489361701</v>
      </c>
      <c r="H64" s="12"/>
      <c r="I64" s="30">
        <v>0</v>
      </c>
      <c r="J64" s="30">
        <v>125.45454545454547</v>
      </c>
      <c r="K64" s="30">
        <v>0</v>
      </c>
      <c r="L64" s="30">
        <v>0</v>
      </c>
      <c r="M64" s="30">
        <v>0</v>
      </c>
      <c r="N64" s="12"/>
      <c r="O64" s="30">
        <v>1.5151515151515151</v>
      </c>
      <c r="P64" s="30">
        <v>130.30303030303031</v>
      </c>
      <c r="Q64" s="30">
        <v>1.1494252873563218</v>
      </c>
      <c r="R64" s="30">
        <v>100</v>
      </c>
      <c r="S64" s="30">
        <v>1.5151515151515151</v>
      </c>
      <c r="T64" s="12"/>
      <c r="U64" s="30">
        <v>3.6363636363636362</v>
      </c>
      <c r="V64" s="30">
        <v>123.63636363636363</v>
      </c>
      <c r="W64" s="30">
        <v>2.8571428571428572</v>
      </c>
      <c r="X64" s="30">
        <v>100</v>
      </c>
      <c r="Y64" s="30">
        <v>3.6363636363636362</v>
      </c>
      <c r="Z64" s="12"/>
      <c r="AA64" s="30">
        <v>1.6666666666666667</v>
      </c>
      <c r="AB64" s="30">
        <v>133.33333333333331</v>
      </c>
      <c r="AC64" s="30">
        <v>1.2345679012345678</v>
      </c>
      <c r="AD64" s="30">
        <v>100</v>
      </c>
      <c r="AE64" s="30">
        <v>1.6666666666666667</v>
      </c>
      <c r="AF64" s="12"/>
      <c r="AG64" s="30">
        <v>4.5454545454545459</v>
      </c>
      <c r="AH64" s="30">
        <v>165.90909090909091</v>
      </c>
      <c r="AI64" s="30">
        <v>2.666666666666667</v>
      </c>
      <c r="AJ64" s="30">
        <v>100</v>
      </c>
      <c r="AK64" s="30">
        <v>4.5454545454545459</v>
      </c>
      <c r="AL64" s="12"/>
      <c r="AM64" s="30">
        <v>6.9767441860465116</v>
      </c>
      <c r="AN64" s="30">
        <v>127.90697674418605</v>
      </c>
      <c r="AO64" s="30">
        <v>5.1724137931034484</v>
      </c>
      <c r="AP64" s="30">
        <v>100</v>
      </c>
      <c r="AQ64" s="30">
        <v>6.9767441860465116</v>
      </c>
      <c r="AR64" s="12"/>
      <c r="AS64" s="37">
        <v>2.9729729729729732</v>
      </c>
      <c r="AT64" s="37">
        <v>134.59459459459458</v>
      </c>
      <c r="AU64" s="37">
        <v>2.161100196463654</v>
      </c>
      <c r="AV64" s="37">
        <v>100</v>
      </c>
      <c r="AW64" s="37">
        <v>2.9729729729729732</v>
      </c>
    </row>
    <row r="65" spans="1:49" x14ac:dyDescent="0.3">
      <c r="A65" s="2" t="s">
        <v>2</v>
      </c>
      <c r="B65" s="3"/>
      <c r="C65" s="31">
        <v>1.1320097526994077</v>
      </c>
      <c r="D65" s="31">
        <v>133.55973528387321</v>
      </c>
      <c r="E65" s="31">
        <v>0.8404447892423067</v>
      </c>
      <c r="F65" s="31">
        <v>103.17460317460319</v>
      </c>
      <c r="G65" s="31">
        <v>1.0971786833855799</v>
      </c>
      <c r="H65" s="12"/>
      <c r="I65" s="30">
        <v>1.297371116421987</v>
      </c>
      <c r="J65" s="30">
        <v>128.4397405257767</v>
      </c>
      <c r="K65" s="30">
        <v>1</v>
      </c>
      <c r="L65" s="30">
        <v>104.10958904109589</v>
      </c>
      <c r="M65" s="30">
        <v>1.2461590986684876</v>
      </c>
      <c r="N65" s="12"/>
      <c r="O65" s="30">
        <v>1.3383385017137261</v>
      </c>
      <c r="P65" s="30">
        <v>131.9405908274849</v>
      </c>
      <c r="Q65" s="30">
        <v>1.0041636051922607</v>
      </c>
      <c r="R65" s="30">
        <v>101.23456790123457</v>
      </c>
      <c r="S65" s="30">
        <v>1.3220173004733149</v>
      </c>
      <c r="T65" s="12"/>
      <c r="U65" s="30">
        <v>1.1181575433911883</v>
      </c>
      <c r="V65" s="30">
        <v>129.92323097463284</v>
      </c>
      <c r="W65" s="30">
        <v>0.85328578706062153</v>
      </c>
      <c r="X65" s="30">
        <v>103.07692307692307</v>
      </c>
      <c r="Y65" s="30">
        <v>1.0847797062750333</v>
      </c>
      <c r="Z65" s="12"/>
      <c r="AA65" s="30">
        <v>1.437403400309119</v>
      </c>
      <c r="AB65" s="30">
        <v>133.57032457496138</v>
      </c>
      <c r="AC65" s="30">
        <v>1.0646823125357756</v>
      </c>
      <c r="AD65" s="30">
        <v>104.49438202247192</v>
      </c>
      <c r="AE65" s="30">
        <v>1.3755795981452859</v>
      </c>
      <c r="AF65" s="12"/>
      <c r="AG65" s="30">
        <v>1.8053229108505491</v>
      </c>
      <c r="AH65" s="30">
        <v>146.80811464731062</v>
      </c>
      <c r="AI65" s="30">
        <v>1.2147777082028803</v>
      </c>
      <c r="AJ65" s="30">
        <v>106.5934065934066</v>
      </c>
      <c r="AK65" s="30">
        <v>1.6936534524474225</v>
      </c>
      <c r="AL65" s="12"/>
      <c r="AM65" s="30">
        <v>2.2606382978723407</v>
      </c>
      <c r="AN65" s="30">
        <v>165.26595744680853</v>
      </c>
      <c r="AO65" s="30">
        <v>1.3494205429433244</v>
      </c>
      <c r="AP65" s="30">
        <v>108.97435897435896</v>
      </c>
      <c r="AQ65" s="30">
        <v>2.0744680851063828</v>
      </c>
      <c r="AR65" s="12"/>
      <c r="AS65" s="37">
        <v>1.4368546869436956</v>
      </c>
      <c r="AT65" s="37">
        <v>136.83434209857077</v>
      </c>
      <c r="AU65" s="37">
        <v>1.0391569034963493</v>
      </c>
      <c r="AV65" s="37">
        <v>104.62962962962963</v>
      </c>
      <c r="AW65" s="37">
        <v>1.373277045928488</v>
      </c>
    </row>
    <row r="66" spans="1:49" x14ac:dyDescent="0.3">
      <c r="A66" s="2" t="s">
        <v>3</v>
      </c>
      <c r="B66" s="3"/>
      <c r="C66" s="31">
        <v>1.9021739130434785</v>
      </c>
      <c r="D66" s="31">
        <v>130.70652173913044</v>
      </c>
      <c r="E66" s="31">
        <v>1.4344262295081966</v>
      </c>
      <c r="F66" s="31">
        <v>100</v>
      </c>
      <c r="G66" s="31">
        <v>1.9021739130434785</v>
      </c>
      <c r="H66" s="12"/>
      <c r="I66" s="30">
        <v>1.7811704834605597</v>
      </c>
      <c r="J66" s="30">
        <v>131.29770992366412</v>
      </c>
      <c r="K66" s="30">
        <v>1.338432122370937</v>
      </c>
      <c r="L66" s="30">
        <v>100</v>
      </c>
      <c r="M66" s="30">
        <v>1.7811704834605597</v>
      </c>
      <c r="N66" s="12"/>
      <c r="O66" s="30">
        <v>1.0781671159029651</v>
      </c>
      <c r="P66" s="30">
        <v>133.96226415094338</v>
      </c>
      <c r="Q66" s="30">
        <v>0.79840319361277434</v>
      </c>
      <c r="R66" s="30">
        <v>100</v>
      </c>
      <c r="S66" s="30">
        <v>1.0781671159029651</v>
      </c>
      <c r="T66" s="12"/>
      <c r="U66" s="30">
        <v>1.8087855297157622</v>
      </c>
      <c r="V66" s="30">
        <v>132.2997416020672</v>
      </c>
      <c r="W66" s="30">
        <v>1.3487475915221581</v>
      </c>
      <c r="X66" s="30">
        <v>100</v>
      </c>
      <c r="Y66" s="30">
        <v>1.8087855297157622</v>
      </c>
      <c r="Z66" s="12"/>
      <c r="AA66" s="30">
        <v>1.4598540145985401</v>
      </c>
      <c r="AB66" s="30">
        <v>130.65693430656935</v>
      </c>
      <c r="AC66" s="30">
        <v>1.1049723756906076</v>
      </c>
      <c r="AD66" s="30">
        <v>100</v>
      </c>
      <c r="AE66" s="30">
        <v>1.4598540145985401</v>
      </c>
      <c r="AF66" s="12"/>
      <c r="AG66" s="30">
        <v>4.3243243243243246</v>
      </c>
      <c r="AH66" s="30">
        <v>148.91891891891893</v>
      </c>
      <c r="AI66" s="30">
        <v>2.821869488536155</v>
      </c>
      <c r="AJ66" s="30">
        <v>123.07692307692308</v>
      </c>
      <c r="AK66" s="30">
        <v>3.5135135135135136</v>
      </c>
      <c r="AL66" s="12"/>
      <c r="AM66" s="30">
        <v>3.75</v>
      </c>
      <c r="AN66" s="30">
        <v>151.25</v>
      </c>
      <c r="AO66" s="30">
        <v>2.4193548387096775</v>
      </c>
      <c r="AP66" s="30">
        <v>109.09090909090908</v>
      </c>
      <c r="AQ66" s="30">
        <v>3.4375000000000004</v>
      </c>
      <c r="AR66" s="12"/>
      <c r="AS66" s="37">
        <v>2.2519083969465647</v>
      </c>
      <c r="AT66" s="37">
        <v>136.56488549618319</v>
      </c>
      <c r="AU66" s="37">
        <v>1.6222161121803684</v>
      </c>
      <c r="AV66" s="37">
        <v>107.27272727272728</v>
      </c>
      <c r="AW66" s="37">
        <v>2.0992366412213741</v>
      </c>
    </row>
    <row r="67" spans="1:49" x14ac:dyDescent="0.3">
      <c r="A67" s="2" t="s">
        <v>4</v>
      </c>
      <c r="B67" s="3"/>
      <c r="C67" s="31">
        <v>2.4150268336314848</v>
      </c>
      <c r="D67" s="31">
        <v>134.43649373881931</v>
      </c>
      <c r="E67" s="31">
        <v>1.7647058823529411</v>
      </c>
      <c r="F67" s="31">
        <v>117.39130434782609</v>
      </c>
      <c r="G67" s="31">
        <v>2.0572450805008944</v>
      </c>
      <c r="H67" s="12"/>
      <c r="I67" s="30">
        <v>1.8801923917796239</v>
      </c>
      <c r="J67" s="30">
        <v>135.11149978137297</v>
      </c>
      <c r="K67" s="30">
        <v>1.3724864347270986</v>
      </c>
      <c r="L67" s="30">
        <v>100</v>
      </c>
      <c r="M67" s="30">
        <v>1.8801923917796239</v>
      </c>
      <c r="N67" s="12"/>
      <c r="O67" s="30">
        <v>2.1739130434782608</v>
      </c>
      <c r="P67" s="30">
        <v>132.69565217391303</v>
      </c>
      <c r="Q67" s="30">
        <v>1.6118633139909737</v>
      </c>
      <c r="R67" s="30">
        <v>104.16666666666667</v>
      </c>
      <c r="S67" s="30">
        <v>2.0869565217391308</v>
      </c>
      <c r="T67" s="12"/>
      <c r="U67" s="30">
        <v>1.9230769230769231</v>
      </c>
      <c r="V67" s="30">
        <v>131.66666666666666</v>
      </c>
      <c r="W67" s="30">
        <v>1.4395393474088292</v>
      </c>
      <c r="X67" s="30">
        <v>104.65116279069768</v>
      </c>
      <c r="Y67" s="30">
        <v>1.8376068376068377</v>
      </c>
      <c r="Z67" s="12"/>
      <c r="AA67" s="30">
        <v>2.0859407592824364</v>
      </c>
      <c r="AB67" s="30">
        <v>135.3775552774301</v>
      </c>
      <c r="AC67" s="30">
        <v>1.5174506828528074</v>
      </c>
      <c r="AD67" s="30">
        <v>104.16666666666667</v>
      </c>
      <c r="AE67" s="30">
        <v>2.002503128911139</v>
      </c>
      <c r="AF67" s="12"/>
      <c r="AG67" s="30">
        <v>2.9610829103214891</v>
      </c>
      <c r="AH67" s="30">
        <v>151.09983079526225</v>
      </c>
      <c r="AI67" s="30">
        <v>1.9220208676551345</v>
      </c>
      <c r="AJ67" s="30">
        <v>106.06060606060606</v>
      </c>
      <c r="AK67" s="30">
        <v>2.7918781725888326</v>
      </c>
      <c r="AL67" s="12"/>
      <c r="AM67" s="30">
        <v>4.8639258830341632</v>
      </c>
      <c r="AN67" s="30">
        <v>162.94151708164446</v>
      </c>
      <c r="AO67" s="30">
        <v>2.8985507246376812</v>
      </c>
      <c r="AP67" s="30">
        <v>112.00000000000001</v>
      </c>
      <c r="AQ67" s="30">
        <v>4.3427909669947891</v>
      </c>
      <c r="AR67" s="12"/>
      <c r="AS67" s="37">
        <v>2.5301897642323175</v>
      </c>
      <c r="AT67" s="37">
        <v>139.67158648009712</v>
      </c>
      <c r="AU67" s="37">
        <v>1.7792954708842561</v>
      </c>
      <c r="AV67" s="37">
        <v>107.31707317073172</v>
      </c>
      <c r="AW67" s="37">
        <v>2.3576768257619323</v>
      </c>
    </row>
    <row r="68" spans="1:49" x14ac:dyDescent="0.3">
      <c r="A68" s="2" t="s">
        <v>5</v>
      </c>
      <c r="B68" s="3"/>
      <c r="C68" s="31">
        <v>1.4285714285714286</v>
      </c>
      <c r="D68" s="31">
        <v>125.35714285714286</v>
      </c>
      <c r="E68" s="31">
        <v>1.1267605633802817</v>
      </c>
      <c r="F68" s="31">
        <v>100</v>
      </c>
      <c r="G68" s="31">
        <v>1.4285714285714286</v>
      </c>
      <c r="H68" s="12"/>
      <c r="I68" s="30">
        <v>1.335559265442404</v>
      </c>
      <c r="J68" s="30">
        <v>122.37061769616027</v>
      </c>
      <c r="K68" s="30">
        <v>1.0796221322537112</v>
      </c>
      <c r="L68" s="30">
        <v>100</v>
      </c>
      <c r="M68" s="30">
        <v>1.335559265442404</v>
      </c>
      <c r="N68" s="12"/>
      <c r="O68" s="30">
        <v>2.9772329246935203</v>
      </c>
      <c r="P68" s="30">
        <v>126.09457092819613</v>
      </c>
      <c r="Q68" s="30">
        <v>2.3066485753052914</v>
      </c>
      <c r="R68" s="30">
        <v>100</v>
      </c>
      <c r="S68" s="30">
        <v>2.9772329246935203</v>
      </c>
      <c r="T68" s="12"/>
      <c r="U68" s="30">
        <v>3.1634446397188052</v>
      </c>
      <c r="V68" s="30">
        <v>126.01054481546572</v>
      </c>
      <c r="W68" s="30">
        <v>2.4489795918367347</v>
      </c>
      <c r="X68" s="30">
        <v>120</v>
      </c>
      <c r="Y68" s="30">
        <v>2.6362038664323375</v>
      </c>
      <c r="Z68" s="12"/>
      <c r="AA68" s="30">
        <v>1.0954616588419406</v>
      </c>
      <c r="AB68" s="30">
        <v>127.54303599374022</v>
      </c>
      <c r="AC68" s="30">
        <v>0.85158150851581504</v>
      </c>
      <c r="AD68" s="30">
        <v>100</v>
      </c>
      <c r="AE68" s="30">
        <v>1.0954616588419406</v>
      </c>
      <c r="AF68" s="12"/>
      <c r="AG68" s="30">
        <v>3.8938053097345131</v>
      </c>
      <c r="AH68" s="30">
        <v>135.22123893805309</v>
      </c>
      <c r="AI68" s="30">
        <v>2.7989821882951653</v>
      </c>
      <c r="AJ68" s="30">
        <v>104.76190476190477</v>
      </c>
      <c r="AK68" s="30">
        <v>3.7168141592920354</v>
      </c>
      <c r="AL68" s="12"/>
      <c r="AM68" s="30">
        <v>5.3488372093023253</v>
      </c>
      <c r="AN68" s="30">
        <v>159.53488372093022</v>
      </c>
      <c r="AO68" s="30">
        <v>3.244005641748942</v>
      </c>
      <c r="AP68" s="30">
        <v>109.52380952380953</v>
      </c>
      <c r="AQ68" s="30">
        <v>4.8837209302325579</v>
      </c>
      <c r="AR68" s="12"/>
      <c r="AS68" s="37">
        <v>2.6188660055936945</v>
      </c>
      <c r="AT68" s="37">
        <v>130.61276379354183</v>
      </c>
      <c r="AU68" s="37">
        <v>1.9656488549618318</v>
      </c>
      <c r="AV68" s="37">
        <v>106.18556701030928</v>
      </c>
      <c r="AW68" s="37">
        <v>2.4663107042969741</v>
      </c>
    </row>
    <row r="69" spans="1:49" x14ac:dyDescent="0.3">
      <c r="A69" s="2" t="s">
        <v>6</v>
      </c>
      <c r="B69" s="3"/>
      <c r="C69" s="31">
        <v>0.95238095238095244</v>
      </c>
      <c r="D69" s="31">
        <v>123.67346938775509</v>
      </c>
      <c r="E69" s="31">
        <v>0.76419213973799127</v>
      </c>
      <c r="F69" s="31">
        <v>100</v>
      </c>
      <c r="G69" s="31">
        <v>0.95238095238095244</v>
      </c>
      <c r="H69" s="12"/>
      <c r="I69" s="30">
        <v>0.9569377990430622</v>
      </c>
      <c r="J69" s="30">
        <v>123.92344497607655</v>
      </c>
      <c r="K69" s="30">
        <v>0.76628352490421447</v>
      </c>
      <c r="L69" s="30">
        <v>100</v>
      </c>
      <c r="M69" s="30">
        <v>0.9569377990430622</v>
      </c>
      <c r="N69" s="12"/>
      <c r="O69" s="30">
        <v>0.55517002081887579</v>
      </c>
      <c r="P69" s="30">
        <v>122.34559333795976</v>
      </c>
      <c r="Q69" s="30">
        <v>0.4517221908526256</v>
      </c>
      <c r="R69" s="30">
        <v>100</v>
      </c>
      <c r="S69" s="30">
        <v>0.55517002081887579</v>
      </c>
      <c r="T69" s="12"/>
      <c r="U69" s="30">
        <v>0.62413314840499301</v>
      </c>
      <c r="V69" s="30">
        <v>123.92510402219139</v>
      </c>
      <c r="W69" s="30">
        <v>0.50111358574610243</v>
      </c>
      <c r="X69" s="30">
        <v>100</v>
      </c>
      <c r="Y69" s="30">
        <v>0.62413314840499301</v>
      </c>
      <c r="Z69" s="12"/>
      <c r="AA69" s="30">
        <v>1.0256410256410255</v>
      </c>
      <c r="AB69" s="30">
        <v>126.66666666666666</v>
      </c>
      <c r="AC69" s="30">
        <v>0.80321285140562237</v>
      </c>
      <c r="AD69" s="30">
        <v>106.66666666666667</v>
      </c>
      <c r="AE69" s="30">
        <v>0.96153846153846156</v>
      </c>
      <c r="AF69" s="12"/>
      <c r="AG69" s="30">
        <v>0.75187969924812026</v>
      </c>
      <c r="AH69" s="30">
        <v>132.70676691729324</v>
      </c>
      <c r="AI69" s="30">
        <v>0.56338028169014087</v>
      </c>
      <c r="AJ69" s="30">
        <v>100</v>
      </c>
      <c r="AK69" s="30">
        <v>0.75187969924812026</v>
      </c>
      <c r="AL69" s="12"/>
      <c r="AM69" s="30">
        <v>1.3052208835341366</v>
      </c>
      <c r="AN69" s="30">
        <v>144.37751004016064</v>
      </c>
      <c r="AO69" s="30">
        <v>0.89593383873190913</v>
      </c>
      <c r="AP69" s="30">
        <v>108.33333333333333</v>
      </c>
      <c r="AQ69" s="30">
        <v>1.2048192771084338</v>
      </c>
      <c r="AR69" s="12"/>
      <c r="AS69" s="37">
        <v>0.86580086580086579</v>
      </c>
      <c r="AT69" s="37">
        <v>127.39641311069883</v>
      </c>
      <c r="AU69" s="37">
        <v>0.67502410800385726</v>
      </c>
      <c r="AV69" s="37">
        <v>102.4390243902439</v>
      </c>
      <c r="AW69" s="37">
        <v>0.84518655947227372</v>
      </c>
    </row>
    <row r="70" spans="1:49" x14ac:dyDescent="0.3">
      <c r="A70" s="2" t="s">
        <v>7</v>
      </c>
      <c r="B70" s="3"/>
      <c r="C70" s="31">
        <v>1.4346266710140201</v>
      </c>
      <c r="D70" s="31">
        <v>137.00684708183891</v>
      </c>
      <c r="E70" s="31">
        <v>1.0362694300518136</v>
      </c>
      <c r="F70" s="31">
        <v>102.32558139534885</v>
      </c>
      <c r="G70" s="31">
        <v>1.4020215194000651</v>
      </c>
      <c r="H70" s="12"/>
      <c r="I70" s="30">
        <v>1.4126149802890933</v>
      </c>
      <c r="J70" s="30">
        <v>131.70170827858081</v>
      </c>
      <c r="K70" s="30">
        <v>1.0612043435340572</v>
      </c>
      <c r="L70" s="30">
        <v>107.5</v>
      </c>
      <c r="M70" s="30">
        <v>1.3140604467805519</v>
      </c>
      <c r="N70" s="12"/>
      <c r="O70" s="30">
        <v>2.0840336134453783</v>
      </c>
      <c r="P70" s="30">
        <v>133.10924369747897</v>
      </c>
      <c r="Q70" s="30">
        <v>1.5415216310293387</v>
      </c>
      <c r="R70" s="30">
        <v>103.33333333333334</v>
      </c>
      <c r="S70" s="30">
        <v>2.0168067226890756</v>
      </c>
      <c r="T70" s="12"/>
      <c r="U70" s="30">
        <v>1.6123724909509707</v>
      </c>
      <c r="V70" s="30">
        <v>131.58933859822309</v>
      </c>
      <c r="W70" s="30">
        <v>1.2104743083003953</v>
      </c>
      <c r="X70" s="30">
        <v>100</v>
      </c>
      <c r="Y70" s="30">
        <v>1.6123724909509707</v>
      </c>
      <c r="Z70" s="12"/>
      <c r="AA70" s="30">
        <v>1.8249304051964121</v>
      </c>
      <c r="AB70" s="30">
        <v>135.60160841323847</v>
      </c>
      <c r="AC70" s="30">
        <v>1.3279315777627729</v>
      </c>
      <c r="AD70" s="30">
        <v>103.50877192982458</v>
      </c>
      <c r="AE70" s="30">
        <v>1.7630683575626354</v>
      </c>
      <c r="AF70" s="12"/>
      <c r="AG70" s="30">
        <v>3.0064423765211163</v>
      </c>
      <c r="AH70" s="30">
        <v>150.32211882605583</v>
      </c>
      <c r="AI70" s="30">
        <v>1.9607843137254901</v>
      </c>
      <c r="AJ70" s="30">
        <v>106.32911392405062</v>
      </c>
      <c r="AK70" s="30">
        <v>2.8274874731567645</v>
      </c>
      <c r="AL70" s="12"/>
      <c r="AM70" s="30">
        <v>2.9985007496251872</v>
      </c>
      <c r="AN70" s="30">
        <v>162.26886556721641</v>
      </c>
      <c r="AO70" s="30">
        <v>1.8143332325370427</v>
      </c>
      <c r="AP70" s="30">
        <v>109.09090909090908</v>
      </c>
      <c r="AQ70" s="30">
        <v>2.7486256871564216</v>
      </c>
      <c r="AR70" s="12"/>
      <c r="AS70" s="37">
        <v>1.9897781967945221</v>
      </c>
      <c r="AT70" s="37">
        <v>138.94209298863694</v>
      </c>
      <c r="AU70" s="37">
        <v>1.4118724033518766</v>
      </c>
      <c r="AV70" s="37">
        <v>104.69973890339426</v>
      </c>
      <c r="AW70" s="37">
        <v>1.9004614697563638</v>
      </c>
    </row>
    <row r="71" spans="1:49" s="59" customFormat="1" x14ac:dyDescent="0.3">
      <c r="A71" s="28" t="s">
        <v>8</v>
      </c>
      <c r="B71" s="76"/>
      <c r="C71" s="36">
        <v>1.6539030825664456</v>
      </c>
      <c r="D71" s="36">
        <v>134.27504987450928</v>
      </c>
      <c r="E71" s="36">
        <v>1.2167408389357068</v>
      </c>
      <c r="F71" s="36">
        <v>106.6390041493776</v>
      </c>
      <c r="G71" s="36">
        <v>1.5509363536907137</v>
      </c>
      <c r="H71" s="48"/>
      <c r="I71" s="35">
        <v>1.4411427113888535</v>
      </c>
      <c r="J71" s="35">
        <v>131.04833567147048</v>
      </c>
      <c r="K71" s="35">
        <v>1.0877412523463446</v>
      </c>
      <c r="L71" s="35">
        <v>103.19634703196347</v>
      </c>
      <c r="M71" s="35">
        <v>1.3965055477617652</v>
      </c>
      <c r="N71" s="48"/>
      <c r="O71" s="35">
        <v>1.660434755054186</v>
      </c>
      <c r="P71" s="35">
        <v>132.35946511185753</v>
      </c>
      <c r="Q71" s="35">
        <v>1.2389464226604248</v>
      </c>
      <c r="R71" s="35">
        <v>102.34375</v>
      </c>
      <c r="S71" s="35">
        <v>1.6224095316559983</v>
      </c>
      <c r="T71" s="48"/>
      <c r="U71" s="35">
        <v>1.4769269776876268</v>
      </c>
      <c r="V71" s="43">
        <v>130.67317444219066</v>
      </c>
      <c r="W71" s="35">
        <v>1.1176132003069839</v>
      </c>
      <c r="X71" s="35">
        <v>103.55555555555556</v>
      </c>
      <c r="Y71" s="35">
        <v>1.4262170385395538</v>
      </c>
      <c r="Z71" s="48"/>
      <c r="AA71" s="35">
        <v>1.7189438242069821</v>
      </c>
      <c r="AB71" s="35">
        <v>134.11306042884991</v>
      </c>
      <c r="AC71" s="35">
        <v>1.2654924983692106</v>
      </c>
      <c r="AD71" s="35">
        <v>104.3010752688172</v>
      </c>
      <c r="AE71" s="35">
        <v>1.6480595427963849</v>
      </c>
      <c r="AF71" s="48"/>
      <c r="AG71" s="35">
        <v>2.3410013531799732</v>
      </c>
      <c r="AH71" s="35">
        <v>148.03788903924223</v>
      </c>
      <c r="AI71" s="35">
        <v>1.5567353549896519</v>
      </c>
      <c r="AJ71" s="35">
        <v>106.79012345679013</v>
      </c>
      <c r="AK71" s="35">
        <v>2.1921515561569689</v>
      </c>
      <c r="AL71" s="48"/>
      <c r="AM71" s="35">
        <v>3.0518163378203944</v>
      </c>
      <c r="AN71" s="35">
        <v>163.23990411211506</v>
      </c>
      <c r="AO71" s="35">
        <v>1.8352184519849193</v>
      </c>
      <c r="AP71" s="35">
        <v>109.96677740863787</v>
      </c>
      <c r="AQ71" s="35">
        <v>2.7752166697399963</v>
      </c>
      <c r="AR71" s="48"/>
      <c r="AS71" s="35">
        <v>1.8475092802688668</v>
      </c>
      <c r="AT71" s="43">
        <v>137.85590187124399</v>
      </c>
      <c r="AU71" s="35">
        <v>1.3224510876582558</v>
      </c>
      <c r="AV71" s="43">
        <v>105.47425474254743</v>
      </c>
      <c r="AW71" s="35">
        <v>1.7516210802138024</v>
      </c>
    </row>
    <row r="72" spans="1:49" x14ac:dyDescent="0.3">
      <c r="A72" s="2" t="s">
        <v>9</v>
      </c>
      <c r="B72" s="3"/>
      <c r="C72" s="31">
        <v>1.2014134275618376</v>
      </c>
      <c r="D72" s="31">
        <v>132.36749116607774</v>
      </c>
      <c r="E72" s="31">
        <v>0.89947089947089942</v>
      </c>
      <c r="F72" s="31">
        <v>100</v>
      </c>
      <c r="G72" s="31">
        <v>1.2014134275618376</v>
      </c>
      <c r="H72" s="12"/>
      <c r="I72" s="30">
        <v>1.5509103169251517</v>
      </c>
      <c r="J72" s="30">
        <v>130.27646662171276</v>
      </c>
      <c r="K72" s="30">
        <v>1.1764705882352942</v>
      </c>
      <c r="L72" s="30">
        <v>104.54545454545455</v>
      </c>
      <c r="M72" s="30">
        <v>1.4834794335805799</v>
      </c>
      <c r="N72" s="12"/>
      <c r="O72" s="30">
        <v>1.5045871559633028</v>
      </c>
      <c r="P72" s="30">
        <v>130.75229357798165</v>
      </c>
      <c r="Q72" s="30">
        <v>1.1376248612652609</v>
      </c>
      <c r="R72" s="30">
        <v>102.49999999999999</v>
      </c>
      <c r="S72" s="30">
        <v>1.4678899082568808</v>
      </c>
      <c r="T72" s="12"/>
      <c r="U72" s="30">
        <v>1.3365318711446197</v>
      </c>
      <c r="V72" s="30">
        <v>131.15147361206306</v>
      </c>
      <c r="W72" s="30">
        <v>1.0087946197620279</v>
      </c>
      <c r="X72" s="30">
        <v>118.18181818181819</v>
      </c>
      <c r="Y72" s="30">
        <v>1.1309115832762167</v>
      </c>
      <c r="Z72" s="12"/>
      <c r="AA72" s="30">
        <v>1.5215280025898348</v>
      </c>
      <c r="AB72" s="30">
        <v>128.19682745224992</v>
      </c>
      <c r="AC72" s="30">
        <v>1.1729473421512353</v>
      </c>
      <c r="AD72" s="30">
        <v>104.44444444444446</v>
      </c>
      <c r="AE72" s="30">
        <v>1.4567821301392037</v>
      </c>
      <c r="AF72" s="12"/>
      <c r="AG72" s="30">
        <v>2.1327014218009479</v>
      </c>
      <c r="AH72" s="30">
        <v>140.24486571879936</v>
      </c>
      <c r="AI72" s="30">
        <v>1.4979195561719834</v>
      </c>
      <c r="AJ72" s="30">
        <v>105.88235294117648</v>
      </c>
      <c r="AK72" s="30">
        <v>2.014218009478673</v>
      </c>
      <c r="AL72" s="12"/>
      <c r="AM72" s="30">
        <v>2.4930747922437675</v>
      </c>
      <c r="AN72" s="30">
        <v>153.62880886426592</v>
      </c>
      <c r="AO72" s="30">
        <v>1.596877217885025</v>
      </c>
      <c r="AP72" s="30">
        <v>107.14285714285714</v>
      </c>
      <c r="AQ72" s="30">
        <v>2.3268698060941828</v>
      </c>
      <c r="AR72" s="12"/>
      <c r="AS72" s="37">
        <v>1.6220514179697851</v>
      </c>
      <c r="AT72" s="37">
        <v>134.02597402597402</v>
      </c>
      <c r="AU72" s="37">
        <v>1.1957796014067994</v>
      </c>
      <c r="AV72" s="37">
        <v>105.88235294117648</v>
      </c>
      <c r="AW72" s="37">
        <v>1.5319374503047973</v>
      </c>
    </row>
    <row r="73" spans="1:49" x14ac:dyDescent="0.3">
      <c r="A73" s="2" t="s">
        <v>10</v>
      </c>
      <c r="B73" s="3"/>
      <c r="C73" s="31">
        <v>1.8648018648018647</v>
      </c>
      <c r="D73" s="31">
        <v>138.92773892773894</v>
      </c>
      <c r="E73" s="31">
        <v>1.3245033112582782</v>
      </c>
      <c r="F73" s="31">
        <v>100</v>
      </c>
      <c r="G73" s="31">
        <v>1.8648018648018647</v>
      </c>
      <c r="H73" s="12"/>
      <c r="I73" s="30">
        <v>1.6018306636155606</v>
      </c>
      <c r="J73" s="30">
        <v>140.73226544622426</v>
      </c>
      <c r="K73" s="30">
        <v>1.1254019292604502</v>
      </c>
      <c r="L73" s="30">
        <v>100</v>
      </c>
      <c r="M73" s="30">
        <v>1.6018306636155606</v>
      </c>
      <c r="N73" s="12"/>
      <c r="O73" s="30">
        <v>2.8169014084507045</v>
      </c>
      <c r="P73" s="30">
        <v>137.79342723004694</v>
      </c>
      <c r="Q73" s="30">
        <v>2.003338898163606</v>
      </c>
      <c r="R73" s="30">
        <v>120</v>
      </c>
      <c r="S73" s="30">
        <v>2.3474178403755865</v>
      </c>
      <c r="T73" s="12"/>
      <c r="U73" s="30">
        <v>2.8846153846153846</v>
      </c>
      <c r="V73" s="30">
        <v>136.53846153846155</v>
      </c>
      <c r="W73" s="30">
        <v>2.0689655172413794</v>
      </c>
      <c r="X73" s="30">
        <v>100</v>
      </c>
      <c r="Y73" s="30">
        <v>2.8846153846153846</v>
      </c>
      <c r="Z73" s="12"/>
      <c r="AA73" s="30">
        <v>4.112554112554113</v>
      </c>
      <c r="AB73" s="30">
        <v>135.93073593073592</v>
      </c>
      <c r="AC73" s="30">
        <v>2.936630602782071</v>
      </c>
      <c r="AD73" s="30">
        <v>118.75</v>
      </c>
      <c r="AE73" s="30">
        <v>3.4632034632034632</v>
      </c>
      <c r="AF73" s="12"/>
      <c r="AG73" s="30">
        <v>3.3185840707964607</v>
      </c>
      <c r="AH73" s="30">
        <v>136.94690265486727</v>
      </c>
      <c r="AI73" s="30">
        <v>2.3659305993690851</v>
      </c>
      <c r="AJ73" s="30">
        <v>100</v>
      </c>
      <c r="AK73" s="30">
        <v>3.3185840707964607</v>
      </c>
      <c r="AL73" s="12"/>
      <c r="AM73" s="30">
        <v>2.0618556701030926</v>
      </c>
      <c r="AN73" s="30">
        <v>158.41924398625429</v>
      </c>
      <c r="AO73" s="30">
        <v>1.2847965738758029</v>
      </c>
      <c r="AP73" s="30">
        <v>100</v>
      </c>
      <c r="AQ73" s="30">
        <v>2.0618556701030926</v>
      </c>
      <c r="AR73" s="12"/>
      <c r="AS73" s="37">
        <v>2.7119807758324748</v>
      </c>
      <c r="AT73" s="37">
        <v>139.85581874356333</v>
      </c>
      <c r="AU73" s="37">
        <v>1.9022393450517698</v>
      </c>
      <c r="AV73" s="37">
        <v>106.75675675675676</v>
      </c>
      <c r="AW73" s="37">
        <v>2.5403364229316856</v>
      </c>
    </row>
    <row r="74" spans="1:49" x14ac:dyDescent="0.3">
      <c r="A74" s="2" t="s">
        <v>11</v>
      </c>
      <c r="B74" s="3"/>
      <c r="C74" s="31">
        <v>1.7051153460381143</v>
      </c>
      <c r="D74" s="31">
        <v>149.04714142427281</v>
      </c>
      <c r="E74" s="31">
        <v>1.1310711909514306</v>
      </c>
      <c r="F74" s="31">
        <v>106.25</v>
      </c>
      <c r="G74" s="31">
        <v>1.60481444332999</v>
      </c>
      <c r="H74" s="12"/>
      <c r="I74" s="30">
        <v>1.0923535253227408</v>
      </c>
      <c r="J74" s="30">
        <v>140.4170804369414</v>
      </c>
      <c r="K74" s="30">
        <v>0.77192982456140358</v>
      </c>
      <c r="L74" s="30">
        <v>100</v>
      </c>
      <c r="M74" s="30">
        <v>1.0923535253227408</v>
      </c>
      <c r="N74" s="12"/>
      <c r="O74" s="30">
        <v>1.4242115971515767</v>
      </c>
      <c r="P74" s="30">
        <v>136.62258392675483</v>
      </c>
      <c r="Q74" s="30">
        <v>1.0316875460574797</v>
      </c>
      <c r="R74" s="30">
        <v>100</v>
      </c>
      <c r="S74" s="30">
        <v>1.4242115971515767</v>
      </c>
      <c r="T74" s="12"/>
      <c r="U74" s="30">
        <v>1.865284974093264</v>
      </c>
      <c r="V74" s="30">
        <v>144.76683937823833</v>
      </c>
      <c r="W74" s="30">
        <v>1.2720848056537104</v>
      </c>
      <c r="X74" s="30">
        <v>112.5</v>
      </c>
      <c r="Y74" s="30">
        <v>1.6580310880829014</v>
      </c>
      <c r="Z74" s="12"/>
      <c r="AA74" s="30">
        <v>1.2596899224806202</v>
      </c>
      <c r="AB74" s="30">
        <v>145.93023255813952</v>
      </c>
      <c r="AC74" s="30">
        <v>0.85582620144832122</v>
      </c>
      <c r="AD74" s="30">
        <v>100</v>
      </c>
      <c r="AE74" s="30">
        <v>1.2596899224806202</v>
      </c>
      <c r="AF74" s="12"/>
      <c r="AG74" s="30">
        <v>1.7034068136272544</v>
      </c>
      <c r="AH74" s="30">
        <v>152.8056112224449</v>
      </c>
      <c r="AI74" s="30">
        <v>1.1024643320363166</v>
      </c>
      <c r="AJ74" s="30">
        <v>100</v>
      </c>
      <c r="AK74" s="30">
        <v>1.7034068136272544</v>
      </c>
      <c r="AL74" s="12"/>
      <c r="AM74" s="30">
        <v>2.5469168900804289</v>
      </c>
      <c r="AN74" s="30">
        <v>161.26005361930297</v>
      </c>
      <c r="AO74" s="30">
        <v>1.5548281505728314</v>
      </c>
      <c r="AP74" s="30">
        <v>100</v>
      </c>
      <c r="AQ74" s="30">
        <v>2.5469168900804289</v>
      </c>
      <c r="AR74" s="12"/>
      <c r="AS74" s="37">
        <v>1.6200951248513673</v>
      </c>
      <c r="AT74" s="37">
        <v>146.75980975029725</v>
      </c>
      <c r="AU74" s="37">
        <v>1.0918561554642892</v>
      </c>
      <c r="AV74" s="37">
        <v>102.8301886792453</v>
      </c>
      <c r="AW74" s="37">
        <v>1.5755053507728896</v>
      </c>
    </row>
    <row r="75" spans="1:49" x14ac:dyDescent="0.3">
      <c r="A75" s="2" t="s">
        <v>12</v>
      </c>
      <c r="B75" s="3"/>
      <c r="C75" s="31">
        <v>1.4019821126420111</v>
      </c>
      <c r="D75" s="31">
        <v>136.1856417693981</v>
      </c>
      <c r="E75" s="31">
        <v>1.0189739985945185</v>
      </c>
      <c r="F75" s="31">
        <v>109.43396226415094</v>
      </c>
      <c r="G75" s="31">
        <v>1.2811215856901137</v>
      </c>
      <c r="H75" s="12"/>
      <c r="I75" s="30">
        <v>1.378982406086543</v>
      </c>
      <c r="J75" s="30">
        <v>134.54588682834046</v>
      </c>
      <c r="K75" s="30">
        <v>1.0145181039006472</v>
      </c>
      <c r="L75" s="30">
        <v>105.45454545454544</v>
      </c>
      <c r="M75" s="30">
        <v>1.307655729909653</v>
      </c>
      <c r="N75" s="12"/>
      <c r="O75" s="30">
        <v>1.4430014430014431</v>
      </c>
      <c r="P75" s="30">
        <v>135.88263588263587</v>
      </c>
      <c r="Q75" s="30">
        <v>1.0507880910683012</v>
      </c>
      <c r="R75" s="30">
        <v>115.38461538461537</v>
      </c>
      <c r="S75" s="30">
        <v>1.2506012506012507</v>
      </c>
      <c r="T75" s="12"/>
      <c r="U75" s="30">
        <v>1.1551528878822197</v>
      </c>
      <c r="V75" s="30">
        <v>131.73272933182335</v>
      </c>
      <c r="W75" s="30">
        <v>0.86926879154593484</v>
      </c>
      <c r="X75" s="30">
        <v>102</v>
      </c>
      <c r="Y75" s="30">
        <v>1.1325028312570782</v>
      </c>
      <c r="Z75" s="12"/>
      <c r="AA75" s="30">
        <v>1.7648407059362825</v>
      </c>
      <c r="AB75" s="30">
        <v>136.90121476048591</v>
      </c>
      <c r="AC75" s="30">
        <v>1.2727272727272727</v>
      </c>
      <c r="AD75" s="30">
        <v>105.47945205479452</v>
      </c>
      <c r="AE75" s="30">
        <v>1.6731606692642675</v>
      </c>
      <c r="AF75" s="12"/>
      <c r="AG75" s="30">
        <v>2.0230401798257938</v>
      </c>
      <c r="AH75" s="30">
        <v>152.34616465299243</v>
      </c>
      <c r="AI75" s="30">
        <v>1.3105205678922462</v>
      </c>
      <c r="AJ75" s="30">
        <v>101.40845070422534</v>
      </c>
      <c r="AK75" s="30">
        <v>1.9949423995504356</v>
      </c>
      <c r="AL75" s="12"/>
      <c r="AM75" s="30">
        <v>2.489905787348587</v>
      </c>
      <c r="AN75" s="30">
        <v>160.76716016150741</v>
      </c>
      <c r="AO75" s="30">
        <v>1.5251442704039573</v>
      </c>
      <c r="AP75" s="30">
        <v>105.71428571428572</v>
      </c>
      <c r="AQ75" s="30">
        <v>2.355316285329744</v>
      </c>
      <c r="AR75" s="12"/>
      <c r="AS75" s="37">
        <v>1.6181229773462782</v>
      </c>
      <c r="AT75" s="37">
        <v>139.99280834232292</v>
      </c>
      <c r="AU75" s="37">
        <v>1.1426540043674775</v>
      </c>
      <c r="AV75" s="37">
        <v>106.13207547169812</v>
      </c>
      <c r="AW75" s="37">
        <v>1.5246314275440489</v>
      </c>
    </row>
    <row r="76" spans="1:49" s="59" customFormat="1" x14ac:dyDescent="0.3">
      <c r="A76" s="29" t="s">
        <v>13</v>
      </c>
      <c r="B76" s="77"/>
      <c r="C76" s="36">
        <v>1.3940188252114858</v>
      </c>
      <c r="D76" s="36">
        <v>136.56618610747051</v>
      </c>
      <c r="E76" s="41">
        <v>1.010449952500216</v>
      </c>
      <c r="F76" s="36">
        <v>105.40540540540539</v>
      </c>
      <c r="G76" s="36">
        <v>1.3225306803288455</v>
      </c>
      <c r="H76" s="48"/>
      <c r="I76" s="35">
        <v>1.4159702878365832</v>
      </c>
      <c r="J76" s="35">
        <v>134.07613741875582</v>
      </c>
      <c r="K76" s="35">
        <v>1.0450573924961453</v>
      </c>
      <c r="L76" s="35">
        <v>104.27350427350429</v>
      </c>
      <c r="M76" s="35">
        <v>1.3579387186629526</v>
      </c>
      <c r="N76" s="48"/>
      <c r="O76" s="35">
        <v>1.5315967197298601</v>
      </c>
      <c r="P76" s="35">
        <v>134.38253738543173</v>
      </c>
      <c r="Q76" s="35">
        <v>1.126885536823425</v>
      </c>
      <c r="R76" s="35">
        <v>109.48275862068965</v>
      </c>
      <c r="S76" s="35">
        <v>1.3989387361312107</v>
      </c>
      <c r="T76" s="48"/>
      <c r="U76" s="43">
        <v>1.3770943309616708</v>
      </c>
      <c r="V76" s="35">
        <v>133.21092494835895</v>
      </c>
      <c r="W76" s="35">
        <v>1.023192360163711</v>
      </c>
      <c r="X76" s="35">
        <v>108.10810810810811</v>
      </c>
      <c r="Y76" s="43">
        <v>1.2738122561395455</v>
      </c>
      <c r="Z76" s="48"/>
      <c r="AA76" s="35">
        <v>1.7437961099932933</v>
      </c>
      <c r="AB76" s="35">
        <v>134.88710038005814</v>
      </c>
      <c r="AC76" s="35">
        <v>1.2762824183915569</v>
      </c>
      <c r="AD76" s="35">
        <v>106.12244897959184</v>
      </c>
      <c r="AE76" s="35">
        <v>1.643192488262911</v>
      </c>
      <c r="AF76" s="48"/>
      <c r="AG76" s="35">
        <v>2.0952128364938338</v>
      </c>
      <c r="AH76" s="35">
        <v>147.42076647659462</v>
      </c>
      <c r="AI76" s="35">
        <v>1.4013303769401331</v>
      </c>
      <c r="AJ76" s="43">
        <v>102.59740259740259</v>
      </c>
      <c r="AK76" s="35">
        <v>2.042169473544623</v>
      </c>
      <c r="AL76" s="48"/>
      <c r="AM76" s="35">
        <v>2.4767801857585141</v>
      </c>
      <c r="AN76" s="35">
        <v>158.49673202614377</v>
      </c>
      <c r="AO76" s="35">
        <v>1.5386259215728175</v>
      </c>
      <c r="AP76" s="35">
        <v>105.1094890510949</v>
      </c>
      <c r="AQ76" s="35">
        <v>2.3563811489508084</v>
      </c>
      <c r="AR76" s="48"/>
      <c r="AS76" s="43">
        <v>1.6762554158676044</v>
      </c>
      <c r="AT76" s="35">
        <v>138.79536898927481</v>
      </c>
      <c r="AU76" s="43">
        <v>1.1933053547049604</v>
      </c>
      <c r="AV76" s="35">
        <v>105.7110862262038</v>
      </c>
      <c r="AW76" s="43">
        <v>1.5856950067476383</v>
      </c>
    </row>
    <row r="77" spans="1:49" x14ac:dyDescent="0.3">
      <c r="A77" s="2" t="s">
        <v>14</v>
      </c>
      <c r="B77" s="3"/>
      <c r="C77" s="31">
        <v>1.8662519440124419</v>
      </c>
      <c r="D77" s="31">
        <v>151.94401244167963</v>
      </c>
      <c r="E77" s="31">
        <v>1.2133468149646107</v>
      </c>
      <c r="F77" s="31">
        <v>100</v>
      </c>
      <c r="G77" s="31">
        <v>1.8662519440124419</v>
      </c>
      <c r="H77" s="12"/>
      <c r="I77" s="30">
        <v>2.0030816640986133</v>
      </c>
      <c r="J77" s="30">
        <v>150.5392912172573</v>
      </c>
      <c r="K77" s="30">
        <v>1.3131313131313131</v>
      </c>
      <c r="L77" s="30">
        <v>100</v>
      </c>
      <c r="M77" s="30">
        <v>2.0030816640986133</v>
      </c>
      <c r="N77" s="12"/>
      <c r="O77" s="30">
        <v>1.6363636363636365</v>
      </c>
      <c r="P77" s="30">
        <v>160.54545454545456</v>
      </c>
      <c r="Q77" s="30">
        <v>1.0089686098654709</v>
      </c>
      <c r="R77" s="30">
        <v>100</v>
      </c>
      <c r="S77" s="30">
        <v>1.6363636363636365</v>
      </c>
      <c r="T77" s="12"/>
      <c r="U77" s="30">
        <v>1.9867549668874174</v>
      </c>
      <c r="V77" s="30">
        <v>151.15894039735099</v>
      </c>
      <c r="W77" s="30">
        <v>1.2972972972972971</v>
      </c>
      <c r="X77" s="30">
        <v>100</v>
      </c>
      <c r="Y77" s="30">
        <v>1.9867549668874174</v>
      </c>
      <c r="Z77" s="12"/>
      <c r="AA77" s="30">
        <v>1.1627906976744187</v>
      </c>
      <c r="AB77" s="30">
        <v>148.83720930232559</v>
      </c>
      <c r="AC77" s="30">
        <v>0.77519379844961245</v>
      </c>
      <c r="AD77" s="30">
        <v>100</v>
      </c>
      <c r="AE77" s="30">
        <v>1.1627906976744187</v>
      </c>
      <c r="AF77" s="12"/>
      <c r="AG77" s="30">
        <v>1.680672268907563</v>
      </c>
      <c r="AH77" s="30">
        <v>161.1764705882353</v>
      </c>
      <c r="AI77" s="30">
        <v>1.0319917440660475</v>
      </c>
      <c r="AJ77" s="30">
        <v>111.11111111111111</v>
      </c>
      <c r="AK77" s="30">
        <v>1.5126050420168067</v>
      </c>
      <c r="AL77" s="12"/>
      <c r="AM77" s="30">
        <v>3.5087719298245612</v>
      </c>
      <c r="AN77" s="30">
        <v>169.29824561403507</v>
      </c>
      <c r="AO77" s="30">
        <v>2.030456852791878</v>
      </c>
      <c r="AP77" s="30">
        <v>100</v>
      </c>
      <c r="AQ77" s="30">
        <v>3.5087719298245612</v>
      </c>
      <c r="AR77" s="12"/>
      <c r="AS77" s="37">
        <v>1.9272993413027568</v>
      </c>
      <c r="AT77" s="37">
        <v>155.57453037326178</v>
      </c>
      <c r="AU77" s="37">
        <v>1.2236679058240396</v>
      </c>
      <c r="AV77" s="37">
        <v>101.28205128205127</v>
      </c>
      <c r="AW77" s="37">
        <v>1.902903147109051</v>
      </c>
    </row>
    <row r="78" spans="1:49" x14ac:dyDescent="0.3">
      <c r="A78" s="2" t="s">
        <v>15</v>
      </c>
      <c r="B78" s="3"/>
      <c r="C78" s="31">
        <v>1.8691588785046727</v>
      </c>
      <c r="D78" s="31">
        <v>158.87850467289718</v>
      </c>
      <c r="E78" s="31">
        <v>1.1627906976744187</v>
      </c>
      <c r="F78" s="31">
        <v>100</v>
      </c>
      <c r="G78" s="31">
        <v>1.8691588785046727</v>
      </c>
      <c r="H78" s="12"/>
      <c r="I78" s="30">
        <v>2.2471910112359552</v>
      </c>
      <c r="J78" s="30">
        <v>157.30337078651687</v>
      </c>
      <c r="K78" s="30">
        <v>1.4084507042253522</v>
      </c>
      <c r="L78" s="30">
        <v>100</v>
      </c>
      <c r="M78" s="30">
        <v>2.2471910112359552</v>
      </c>
      <c r="N78" s="12"/>
      <c r="O78" s="30">
        <v>4.8780487804878048</v>
      </c>
      <c r="P78" s="30">
        <v>153.65853658536585</v>
      </c>
      <c r="Q78" s="30">
        <v>3.0769230769230771</v>
      </c>
      <c r="R78" s="30">
        <v>100</v>
      </c>
      <c r="S78" s="30">
        <v>4.8780487804878048</v>
      </c>
      <c r="T78" s="12"/>
      <c r="U78" s="30">
        <v>5.5555555555555554</v>
      </c>
      <c r="V78" s="30">
        <v>141.11111111111111</v>
      </c>
      <c r="W78" s="30">
        <v>3.7878787878787881</v>
      </c>
      <c r="X78" s="30">
        <v>100</v>
      </c>
      <c r="Y78" s="30">
        <v>5.5555555555555554</v>
      </c>
      <c r="Z78" s="12"/>
      <c r="AA78" s="30">
        <v>5.6074766355140184</v>
      </c>
      <c r="AB78" s="30">
        <v>161.6822429906542</v>
      </c>
      <c r="AC78" s="30">
        <v>3.3519553072625698</v>
      </c>
      <c r="AD78" s="30">
        <v>120</v>
      </c>
      <c r="AE78" s="30">
        <v>4.6728971962616823</v>
      </c>
      <c r="AF78" s="12"/>
      <c r="AG78" s="30">
        <v>4.8076923076923084</v>
      </c>
      <c r="AH78" s="30">
        <v>162.5</v>
      </c>
      <c r="AI78" s="30">
        <v>2.8735632183908044</v>
      </c>
      <c r="AJ78" s="30">
        <v>100</v>
      </c>
      <c r="AK78" s="30">
        <v>4.8076923076923084</v>
      </c>
      <c r="AL78" s="12"/>
      <c r="AM78" s="30">
        <v>5.1282051282051277</v>
      </c>
      <c r="AN78" s="30">
        <v>193.58974358974359</v>
      </c>
      <c r="AO78" s="30">
        <v>2.5806451612903225</v>
      </c>
      <c r="AP78" s="30">
        <v>100</v>
      </c>
      <c r="AQ78" s="30">
        <v>5.1282051282051277</v>
      </c>
      <c r="AR78" s="12"/>
      <c r="AS78" s="37">
        <v>4.2617960426179602</v>
      </c>
      <c r="AT78" s="37">
        <v>160.73059360730593</v>
      </c>
      <c r="AU78" s="37">
        <v>2.5830258302583027</v>
      </c>
      <c r="AV78" s="37">
        <v>103.7037037037037</v>
      </c>
      <c r="AW78" s="37">
        <v>4.10958904109589</v>
      </c>
    </row>
    <row r="79" spans="1:49" x14ac:dyDescent="0.3">
      <c r="A79" s="2" t="s">
        <v>16</v>
      </c>
      <c r="B79" s="3"/>
      <c r="C79" s="31">
        <v>2.1325648414985592</v>
      </c>
      <c r="D79" s="31">
        <v>152.96829971181555</v>
      </c>
      <c r="E79" s="31">
        <v>1.3749535488665925</v>
      </c>
      <c r="F79" s="31">
        <v>105.71428571428572</v>
      </c>
      <c r="G79" s="31">
        <v>2.0172910662824206</v>
      </c>
      <c r="H79" s="12"/>
      <c r="I79" s="30">
        <v>1.8726591760299627</v>
      </c>
      <c r="J79" s="30">
        <v>145.69288389513108</v>
      </c>
      <c r="K79" s="30">
        <v>1.2690355329949239</v>
      </c>
      <c r="L79" s="30">
        <v>111.11111111111111</v>
      </c>
      <c r="M79" s="30">
        <v>1.6853932584269662</v>
      </c>
      <c r="N79" s="12"/>
      <c r="O79" s="30">
        <v>1.5820698747528017</v>
      </c>
      <c r="P79" s="30">
        <v>145.94594594594594</v>
      </c>
      <c r="Q79" s="30">
        <v>1.0723860589812333</v>
      </c>
      <c r="R79" s="30">
        <v>104.34782608695652</v>
      </c>
      <c r="S79" s="30">
        <v>1.5161502966381015</v>
      </c>
      <c r="T79" s="12"/>
      <c r="U79" s="30">
        <v>2.1122510561255279</v>
      </c>
      <c r="V79" s="30">
        <v>147.73687386843693</v>
      </c>
      <c r="W79" s="30">
        <v>1.4095851792186871</v>
      </c>
      <c r="X79" s="30">
        <v>102.94117647058823</v>
      </c>
      <c r="Y79" s="30">
        <v>2.0519010259505128</v>
      </c>
      <c r="Z79" s="12"/>
      <c r="AA79" s="30">
        <v>2.026221692491061</v>
      </c>
      <c r="AB79" s="30">
        <v>147.02026221692489</v>
      </c>
      <c r="AC79" s="30">
        <v>1.3594562175129947</v>
      </c>
      <c r="AD79" s="30">
        <v>106.25</v>
      </c>
      <c r="AE79" s="30">
        <v>1.9070321811680571</v>
      </c>
      <c r="AF79" s="12"/>
      <c r="AG79" s="30">
        <v>3.1545741324921135</v>
      </c>
      <c r="AH79" s="30">
        <v>156.90851735015775</v>
      </c>
      <c r="AI79" s="30">
        <v>1.9708316909735908</v>
      </c>
      <c r="AJ79" s="30">
        <v>106.38297872340425</v>
      </c>
      <c r="AK79" s="30">
        <v>2.965299684542587</v>
      </c>
      <c r="AL79" s="12"/>
      <c r="AM79" s="30">
        <v>3.2472324723247228</v>
      </c>
      <c r="AN79" s="30">
        <v>180.51660516605165</v>
      </c>
      <c r="AO79" s="30">
        <v>1.7670682730923692</v>
      </c>
      <c r="AP79" s="30">
        <v>118.91891891891892</v>
      </c>
      <c r="AQ79" s="30">
        <v>2.730627306273063</v>
      </c>
      <c r="AR79" s="12"/>
      <c r="AS79" s="37">
        <v>2.2823254560158146</v>
      </c>
      <c r="AT79" s="37">
        <v>153.2033426183844</v>
      </c>
      <c r="AU79" s="37">
        <v>1.4678687008784097</v>
      </c>
      <c r="AV79" s="37">
        <v>108.08510638297872</v>
      </c>
      <c r="AW79" s="37">
        <v>2.1116003234791987</v>
      </c>
    </row>
    <row r="80" spans="1:49" x14ac:dyDescent="0.3">
      <c r="A80" s="2" t="s">
        <v>17</v>
      </c>
      <c r="B80" s="3"/>
      <c r="C80" s="31">
        <v>2.2174148188209846</v>
      </c>
      <c r="D80" s="31">
        <v>166.25202812330991</v>
      </c>
      <c r="E80" s="31">
        <v>1.3162118780096308</v>
      </c>
      <c r="F80" s="31">
        <v>107.89473684210526</v>
      </c>
      <c r="G80" s="31">
        <v>2.055164954029205</v>
      </c>
      <c r="H80" s="12"/>
      <c r="I80" s="30">
        <v>1.9130434782608694</v>
      </c>
      <c r="J80" s="30">
        <v>158.31884057971016</v>
      </c>
      <c r="K80" s="30">
        <v>1.1939218523878437</v>
      </c>
      <c r="L80" s="30">
        <v>117.85714285714286</v>
      </c>
      <c r="M80" s="30">
        <v>1.6231884057971016</v>
      </c>
      <c r="N80" s="12"/>
      <c r="O80" s="30">
        <v>2.0607375271149677</v>
      </c>
      <c r="P80" s="30">
        <v>164.75054229934923</v>
      </c>
      <c r="Q80" s="30">
        <v>1.2353706111833551</v>
      </c>
      <c r="R80" s="30">
        <v>102.70270270270269</v>
      </c>
      <c r="S80" s="30">
        <v>2.0065075921908893</v>
      </c>
      <c r="T80" s="12"/>
      <c r="U80" s="30">
        <v>1.6260162601626018</v>
      </c>
      <c r="V80" s="30">
        <v>165.42005420054201</v>
      </c>
      <c r="W80" s="30">
        <v>0.9733939000648929</v>
      </c>
      <c r="X80" s="30">
        <v>111.11111111111111</v>
      </c>
      <c r="Y80" s="30">
        <v>1.4634146341463417</v>
      </c>
      <c r="Z80" s="12"/>
      <c r="AA80" s="30">
        <v>1.7000000000000002</v>
      </c>
      <c r="AB80" s="30">
        <v>160.30000000000001</v>
      </c>
      <c r="AC80" s="30">
        <v>1.0493827160493827</v>
      </c>
      <c r="AD80" s="30">
        <v>106.25</v>
      </c>
      <c r="AE80" s="30">
        <v>1.6</v>
      </c>
      <c r="AF80" s="12"/>
      <c r="AG80" s="30">
        <v>2.9850746268656714</v>
      </c>
      <c r="AH80" s="30">
        <v>171.64179104477611</v>
      </c>
      <c r="AI80" s="30">
        <v>1.7094017094017095</v>
      </c>
      <c r="AJ80" s="30">
        <v>110.63829787234043</v>
      </c>
      <c r="AK80" s="30">
        <v>2.6980482204362799</v>
      </c>
      <c r="AL80" s="12"/>
      <c r="AM80" s="30">
        <v>4.3419267299864313</v>
      </c>
      <c r="AN80" s="30">
        <v>192.33378561736771</v>
      </c>
      <c r="AO80" s="30">
        <v>2.207657813038979</v>
      </c>
      <c r="AP80" s="30">
        <v>114.28571428571428</v>
      </c>
      <c r="AQ80" s="30">
        <v>3.7991858887381276</v>
      </c>
      <c r="AR80" s="12"/>
      <c r="AS80" s="37">
        <v>2.3399310842214924</v>
      </c>
      <c r="AT80" s="37">
        <v>167.68971872746215</v>
      </c>
      <c r="AU80" s="37">
        <v>1.3761900273352814</v>
      </c>
      <c r="AV80" s="37">
        <v>110.18867924528301</v>
      </c>
      <c r="AW80" s="37">
        <v>2.1235675935571763</v>
      </c>
    </row>
    <row r="81" spans="1:49" x14ac:dyDescent="0.3">
      <c r="A81" s="2" t="s">
        <v>18</v>
      </c>
      <c r="B81" s="3"/>
      <c r="C81" s="31">
        <v>4.1916167664670656</v>
      </c>
      <c r="D81" s="31">
        <v>182.03592814371257</v>
      </c>
      <c r="E81" s="31">
        <v>2.2508038585209005</v>
      </c>
      <c r="F81" s="31">
        <v>100</v>
      </c>
      <c r="G81" s="31">
        <v>4.1916167664670656</v>
      </c>
      <c r="H81" s="12"/>
      <c r="I81" s="30">
        <v>2.9411764705882351</v>
      </c>
      <c r="J81" s="30">
        <v>168.23529411764707</v>
      </c>
      <c r="K81" s="30">
        <v>1.7182130584192441</v>
      </c>
      <c r="L81" s="30">
        <v>125</v>
      </c>
      <c r="M81" s="30">
        <v>2.3529411764705883</v>
      </c>
      <c r="N81" s="12"/>
      <c r="O81" s="30">
        <v>4.5454545454545459</v>
      </c>
      <c r="P81" s="30">
        <v>160.3896103896104</v>
      </c>
      <c r="Q81" s="30">
        <v>2.7559055118110236</v>
      </c>
      <c r="R81" s="30">
        <v>100</v>
      </c>
      <c r="S81" s="30">
        <v>4.5454545454545459</v>
      </c>
      <c r="T81" s="12"/>
      <c r="U81" s="30">
        <v>5.9523809523809517</v>
      </c>
      <c r="V81" s="30">
        <v>170.83333333333331</v>
      </c>
      <c r="W81" s="30">
        <v>3.3670033670033668</v>
      </c>
      <c r="X81" s="30">
        <v>111.11111111111111</v>
      </c>
      <c r="Y81" s="30">
        <v>5.3571428571428568</v>
      </c>
      <c r="Z81" s="12"/>
      <c r="AA81" s="30">
        <v>1.6853932584269662</v>
      </c>
      <c r="AB81" s="30">
        <v>160.67415730337078</v>
      </c>
      <c r="AC81" s="30">
        <v>1.0380622837370241</v>
      </c>
      <c r="AD81" s="30">
        <v>100</v>
      </c>
      <c r="AE81" s="30">
        <v>1.6853932584269662</v>
      </c>
      <c r="AF81" s="12"/>
      <c r="AG81" s="30">
        <v>5.3892215568862278</v>
      </c>
      <c r="AH81" s="30">
        <v>185.62874251497007</v>
      </c>
      <c r="AI81" s="30">
        <v>2.8213166144200628</v>
      </c>
      <c r="AJ81" s="30">
        <v>100</v>
      </c>
      <c r="AK81" s="30">
        <v>5.3892215568862278</v>
      </c>
      <c r="AL81" s="12"/>
      <c r="AM81" s="30">
        <v>4.895104895104895</v>
      </c>
      <c r="AN81" s="30">
        <v>206.29370629370629</v>
      </c>
      <c r="AO81" s="30">
        <v>2.3178807947019866</v>
      </c>
      <c r="AP81" s="30">
        <v>116.66666666666667</v>
      </c>
      <c r="AQ81" s="30">
        <v>4.1958041958041958</v>
      </c>
      <c r="AR81" s="12"/>
      <c r="AS81" s="37">
        <v>4.184829991281604</v>
      </c>
      <c r="AT81" s="37">
        <v>175.67567567567568</v>
      </c>
      <c r="AU81" s="37">
        <v>2.32670867668444</v>
      </c>
      <c r="AV81" s="37">
        <v>106.66666666666667</v>
      </c>
      <c r="AW81" s="37">
        <v>3.9232781168265043</v>
      </c>
    </row>
    <row r="82" spans="1:49" x14ac:dyDescent="0.3">
      <c r="A82" s="2" t="s">
        <v>19</v>
      </c>
      <c r="B82" s="3"/>
      <c r="C82" s="31">
        <v>4.7801147227533463</v>
      </c>
      <c r="D82" s="31">
        <v>161.95028680688338</v>
      </c>
      <c r="E82" s="31">
        <v>2.8669724770642202</v>
      </c>
      <c r="F82" s="31">
        <v>108.69565217391303</v>
      </c>
      <c r="G82" s="31">
        <v>4.3977055449330784</v>
      </c>
      <c r="H82" s="12"/>
      <c r="I82" s="30">
        <v>3.8539553752535496</v>
      </c>
      <c r="J82" s="30">
        <v>168.9655172413793</v>
      </c>
      <c r="K82" s="30">
        <v>2.2300469483568075</v>
      </c>
      <c r="L82" s="30">
        <v>105.55555555555556</v>
      </c>
      <c r="M82" s="30">
        <v>3.6511156186612577</v>
      </c>
      <c r="N82" s="12"/>
      <c r="O82" s="30">
        <v>2.9585798816568047</v>
      </c>
      <c r="P82" s="30">
        <v>160.55226824457594</v>
      </c>
      <c r="Q82" s="30">
        <v>1.8094089264173705</v>
      </c>
      <c r="R82" s="30">
        <v>107.14285714285714</v>
      </c>
      <c r="S82" s="30">
        <v>2.7613412228796843</v>
      </c>
      <c r="T82" s="12"/>
      <c r="U82" s="30">
        <v>3.4623217922606928</v>
      </c>
      <c r="V82" s="30">
        <v>159.47046843177188</v>
      </c>
      <c r="W82" s="30">
        <v>2.125</v>
      </c>
      <c r="X82" s="30">
        <v>100</v>
      </c>
      <c r="Y82" s="30">
        <v>3.4623217922606928</v>
      </c>
      <c r="Z82" s="12"/>
      <c r="AA82" s="30">
        <v>3.992015968063872</v>
      </c>
      <c r="AB82" s="30">
        <v>171.45708582834331</v>
      </c>
      <c r="AC82" s="30">
        <v>2.2753128555176336</v>
      </c>
      <c r="AD82" s="30">
        <v>105.26315789473684</v>
      </c>
      <c r="AE82" s="30">
        <v>3.7924151696606789</v>
      </c>
      <c r="AF82" s="12"/>
      <c r="AG82" s="30">
        <v>3.8054968287526427</v>
      </c>
      <c r="AH82" s="30">
        <v>169.97885835095136</v>
      </c>
      <c r="AI82" s="30">
        <v>2.1897810218978102</v>
      </c>
      <c r="AJ82" s="30">
        <v>112.5</v>
      </c>
      <c r="AK82" s="30">
        <v>3.382663847780127</v>
      </c>
      <c r="AL82" s="12"/>
      <c r="AM82" s="30">
        <v>6.1538461538461542</v>
      </c>
      <c r="AN82" s="30">
        <v>180.76923076923077</v>
      </c>
      <c r="AO82" s="30">
        <v>3.2921810699588478</v>
      </c>
      <c r="AP82" s="30">
        <v>126.31578947368421</v>
      </c>
      <c r="AQ82" s="30">
        <v>4.8717948717948723</v>
      </c>
      <c r="AR82" s="12"/>
      <c r="AS82" s="37">
        <v>4.0852575488454708</v>
      </c>
      <c r="AT82" s="37">
        <v>167.11071640023681</v>
      </c>
      <c r="AU82" s="37">
        <v>2.3863046861490576</v>
      </c>
      <c r="AV82" s="37">
        <v>109.52380952380953</v>
      </c>
      <c r="AW82" s="37">
        <v>3.7300177619893424</v>
      </c>
    </row>
    <row r="83" spans="1:49" x14ac:dyDescent="0.3">
      <c r="A83" s="2" t="s">
        <v>20</v>
      </c>
      <c r="B83" s="3"/>
      <c r="C83" s="31">
        <v>1.9468186134852801</v>
      </c>
      <c r="D83" s="31">
        <v>152.46913580246914</v>
      </c>
      <c r="E83" s="31">
        <v>1.2607626076260763</v>
      </c>
      <c r="F83" s="31">
        <v>102.49999999999999</v>
      </c>
      <c r="G83" s="31">
        <v>1.899335232668566</v>
      </c>
      <c r="H83" s="12"/>
      <c r="I83" s="30">
        <v>2.1870637505816659</v>
      </c>
      <c r="J83" s="30">
        <v>143.27594229874362</v>
      </c>
      <c r="K83" s="30">
        <v>1.5035188739603327</v>
      </c>
      <c r="L83" s="30">
        <v>102.17391304347827</v>
      </c>
      <c r="M83" s="30">
        <v>2.1405304792926945</v>
      </c>
      <c r="N83" s="12"/>
      <c r="O83" s="30">
        <v>1.9167835437120151</v>
      </c>
      <c r="P83" s="30">
        <v>150.58438522674146</v>
      </c>
      <c r="Q83" s="30">
        <v>1.2568976088289392</v>
      </c>
      <c r="R83" s="30">
        <v>105.12820512820514</v>
      </c>
      <c r="S83" s="30">
        <v>1.8232819074333801</v>
      </c>
      <c r="T83" s="12"/>
      <c r="U83" s="30">
        <v>1.7121702915316985</v>
      </c>
      <c r="V83" s="30">
        <v>152.15178158260065</v>
      </c>
      <c r="W83" s="30">
        <v>1.1127819548872182</v>
      </c>
      <c r="X83" s="30">
        <v>108.8235294117647</v>
      </c>
      <c r="Y83" s="30">
        <v>1.5733456732993985</v>
      </c>
      <c r="Z83" s="12"/>
      <c r="AA83" s="30">
        <v>1.639344262295082</v>
      </c>
      <c r="AB83" s="30">
        <v>149.35755427558706</v>
      </c>
      <c r="AC83" s="30">
        <v>1.085680751173709</v>
      </c>
      <c r="AD83" s="30">
        <v>112.12121212121211</v>
      </c>
      <c r="AE83" s="30">
        <v>1.4621178555604786</v>
      </c>
      <c r="AF83" s="12"/>
      <c r="AG83" s="30">
        <v>1.701908200103146</v>
      </c>
      <c r="AH83" s="30">
        <v>157.86487880350697</v>
      </c>
      <c r="AI83" s="30">
        <v>1.0665804783451842</v>
      </c>
      <c r="AJ83" s="30">
        <v>113.79310344827587</v>
      </c>
      <c r="AK83" s="30">
        <v>1.4956162970603404</v>
      </c>
      <c r="AL83" s="12"/>
      <c r="AM83" s="30">
        <v>2.8590425531914891</v>
      </c>
      <c r="AN83" s="30">
        <v>184.375</v>
      </c>
      <c r="AO83" s="30">
        <v>1.5269886363636365</v>
      </c>
      <c r="AP83" s="30">
        <v>110.25641025641026</v>
      </c>
      <c r="AQ83" s="30">
        <v>2.5930851063829787</v>
      </c>
      <c r="AR83" s="12"/>
      <c r="AS83" s="37">
        <v>1.9572079971939671</v>
      </c>
      <c r="AT83" s="37">
        <v>154.35987372851631</v>
      </c>
      <c r="AU83" s="37">
        <v>1.2520755733070055</v>
      </c>
      <c r="AV83" s="37">
        <v>107.30769230769231</v>
      </c>
      <c r="AW83" s="37">
        <v>1.823921431076815</v>
      </c>
    </row>
    <row r="84" spans="1:49" x14ac:dyDescent="0.3">
      <c r="A84" s="2" t="s">
        <v>21</v>
      </c>
      <c r="B84" s="3"/>
      <c r="C84" s="31">
        <v>2.5559105431309903</v>
      </c>
      <c r="D84" s="31">
        <v>144.88817891373802</v>
      </c>
      <c r="E84" s="31">
        <v>1.7334777898158178</v>
      </c>
      <c r="F84" s="31">
        <v>100</v>
      </c>
      <c r="G84" s="31">
        <v>2.5559105431309903</v>
      </c>
      <c r="H84" s="12"/>
      <c r="I84" s="30">
        <v>1.2841091492776886</v>
      </c>
      <c r="J84" s="30">
        <v>145.10433386837883</v>
      </c>
      <c r="K84" s="30">
        <v>0.8771929824561403</v>
      </c>
      <c r="L84" s="30">
        <v>100</v>
      </c>
      <c r="M84" s="30">
        <v>1.2841091492776886</v>
      </c>
      <c r="N84" s="12"/>
      <c r="O84" s="30">
        <v>1.5025041736227045</v>
      </c>
      <c r="P84" s="30">
        <v>145.57595993322204</v>
      </c>
      <c r="Q84" s="30">
        <v>1.0215664018161181</v>
      </c>
      <c r="R84" s="30">
        <v>100</v>
      </c>
      <c r="S84" s="30">
        <v>1.5025041736227045</v>
      </c>
      <c r="T84" s="12"/>
      <c r="U84" s="30">
        <v>1.4858841010401187</v>
      </c>
      <c r="V84" s="30">
        <v>142.05052005943537</v>
      </c>
      <c r="W84" s="30">
        <v>1.0351966873706004</v>
      </c>
      <c r="X84" s="30">
        <v>125</v>
      </c>
      <c r="Y84" s="30">
        <v>1.1887072808320951</v>
      </c>
      <c r="Z84" s="12"/>
      <c r="AA84" s="30">
        <v>3.1446540880503147</v>
      </c>
      <c r="AB84" s="30">
        <v>150.31446540880503</v>
      </c>
      <c r="AC84" s="30">
        <v>2.0491803278688523</v>
      </c>
      <c r="AD84" s="30">
        <v>111.11111111111111</v>
      </c>
      <c r="AE84" s="30">
        <v>2.8301886792452833</v>
      </c>
      <c r="AF84" s="12"/>
      <c r="AG84" s="30">
        <v>3.8834951456310676</v>
      </c>
      <c r="AH84" s="30">
        <v>155.01618122977345</v>
      </c>
      <c r="AI84" s="30">
        <v>2.4439918533604885</v>
      </c>
      <c r="AJ84" s="30">
        <v>114.28571428571428</v>
      </c>
      <c r="AK84" s="30">
        <v>3.3980582524271843</v>
      </c>
      <c r="AL84" s="12"/>
      <c r="AM84" s="30">
        <v>4.4083526682134568</v>
      </c>
      <c r="AN84" s="30">
        <v>168.21345707656613</v>
      </c>
      <c r="AO84" s="30">
        <v>2.553763440860215</v>
      </c>
      <c r="AP84" s="30">
        <v>111.76470588235294</v>
      </c>
      <c r="AQ84" s="30">
        <v>3.9443155452436192</v>
      </c>
      <c r="AR84" s="12"/>
      <c r="AS84" s="37">
        <v>2.5202092249167856</v>
      </c>
      <c r="AT84" s="37">
        <v>149.26295767950546</v>
      </c>
      <c r="AU84" s="37">
        <v>1.6604010025062657</v>
      </c>
      <c r="AV84" s="37">
        <v>109.27835051546391</v>
      </c>
      <c r="AW84" s="37">
        <v>2.306229196386115</v>
      </c>
    </row>
    <row r="85" spans="1:49" s="59" customFormat="1" ht="16.8" x14ac:dyDescent="0.3">
      <c r="A85" s="28" t="s">
        <v>22</v>
      </c>
      <c r="B85" s="76"/>
      <c r="C85" s="36">
        <v>2.3336771531717382</v>
      </c>
      <c r="D85" s="36">
        <v>156.57555440948943</v>
      </c>
      <c r="E85" s="36">
        <v>1.4685598377281948</v>
      </c>
      <c r="F85" s="36">
        <v>104.62427745664739</v>
      </c>
      <c r="G85" s="36">
        <v>2.2305312016503351</v>
      </c>
      <c r="H85" s="48"/>
      <c r="I85" s="35">
        <v>2.0933333333333337</v>
      </c>
      <c r="J85" s="35">
        <v>150.45333333333332</v>
      </c>
      <c r="K85" s="35">
        <v>1.3722576697841098</v>
      </c>
      <c r="L85" s="35">
        <v>107.53424657534248</v>
      </c>
      <c r="M85" s="35">
        <v>1.9466666666666668</v>
      </c>
      <c r="N85" s="48"/>
      <c r="O85" s="35">
        <v>1.9886363636363635</v>
      </c>
      <c r="P85" s="35">
        <v>154.42370129870127</v>
      </c>
      <c r="Q85" s="35">
        <v>1.2714063310845876</v>
      </c>
      <c r="R85" s="35">
        <v>103.52112676056338</v>
      </c>
      <c r="S85" s="35">
        <v>1.9209956709956708</v>
      </c>
      <c r="T85" s="48"/>
      <c r="U85" s="35">
        <v>2.0288724151385096</v>
      </c>
      <c r="V85" s="35">
        <v>154.16829236571726</v>
      </c>
      <c r="W85" s="35">
        <v>1.2989175686927561</v>
      </c>
      <c r="X85" s="35">
        <v>106.84931506849315</v>
      </c>
      <c r="Y85" s="35">
        <v>1.8988164910911691</v>
      </c>
      <c r="Z85" s="48"/>
      <c r="AA85" s="35">
        <v>2.0228671943711523</v>
      </c>
      <c r="AB85" s="35">
        <v>153.46149013695188</v>
      </c>
      <c r="AC85" s="35">
        <v>1.3010101010101009</v>
      </c>
      <c r="AD85" s="35">
        <v>108.05369127516779</v>
      </c>
      <c r="AE85" s="35">
        <v>1.8720944842316873</v>
      </c>
      <c r="AF85" s="48"/>
      <c r="AG85" s="35">
        <v>2.7827772393742212</v>
      </c>
      <c r="AH85" s="35">
        <v>162.50865291430154</v>
      </c>
      <c r="AI85" s="35">
        <v>1.6835580869419549</v>
      </c>
      <c r="AJ85" s="35">
        <v>109.8360655737705</v>
      </c>
      <c r="AK85" s="35">
        <v>2.5335733074899629</v>
      </c>
      <c r="AL85" s="48"/>
      <c r="AM85" s="42">
        <v>3.7900874635568513</v>
      </c>
      <c r="AN85" s="42">
        <v>183.53627165151775</v>
      </c>
      <c r="AO85" s="42">
        <v>2.0232536848851046</v>
      </c>
      <c r="AP85" s="42">
        <v>113.91752577319588</v>
      </c>
      <c r="AQ85" s="42">
        <v>3.327045103755788</v>
      </c>
      <c r="AR85" s="48"/>
      <c r="AS85" s="42">
        <v>2.3836416747809155</v>
      </c>
      <c r="AT85" s="42">
        <v>158.42453748782864</v>
      </c>
      <c r="AU85" s="42">
        <v>1.4822888283378748</v>
      </c>
      <c r="AV85" s="42">
        <v>108.03177405119153</v>
      </c>
      <c r="AW85" s="42">
        <v>2.2064264849074977</v>
      </c>
    </row>
    <row r="86" spans="1:49" x14ac:dyDescent="0.3">
      <c r="A86" s="28" t="s">
        <v>66</v>
      </c>
      <c r="B86" s="17"/>
      <c r="C86" s="36">
        <v>1.7514516536228226</v>
      </c>
      <c r="D86" s="36">
        <v>140.34019187073972</v>
      </c>
      <c r="E86" s="36">
        <v>1.23262115222316</v>
      </c>
      <c r="F86" s="36">
        <v>105.71428571428572</v>
      </c>
      <c r="G86" s="36">
        <v>1.6567785912648318</v>
      </c>
      <c r="H86" s="48"/>
      <c r="I86" s="35">
        <v>1.5881501981256683</v>
      </c>
      <c r="J86" s="43">
        <v>136.44568840807599</v>
      </c>
      <c r="K86" s="35">
        <v>1.1505513533217899</v>
      </c>
      <c r="L86" s="35">
        <v>104.77178423236515</v>
      </c>
      <c r="M86" s="35">
        <v>1.5158186049437072</v>
      </c>
      <c r="N86" s="48"/>
      <c r="O86" s="35">
        <v>1.7035883418618694</v>
      </c>
      <c r="P86" s="35">
        <v>138.07647077519627</v>
      </c>
      <c r="Q86" s="35">
        <v>1.2187635007617272</v>
      </c>
      <c r="R86" s="43">
        <v>104.28015564202336</v>
      </c>
      <c r="S86" s="35">
        <v>1.6336649397705243</v>
      </c>
      <c r="T86" s="48"/>
      <c r="U86" s="43">
        <v>1.5817769352683426</v>
      </c>
      <c r="V86" s="35">
        <v>136.97442431399361</v>
      </c>
      <c r="W86" s="43">
        <v>1.1416139595388686</v>
      </c>
      <c r="X86" s="35">
        <v>105.60165975103735</v>
      </c>
      <c r="Y86" s="43">
        <v>1.4978712825134406</v>
      </c>
      <c r="Z86" s="48"/>
      <c r="AA86" s="35">
        <v>1.7970089259324937</v>
      </c>
      <c r="AB86" s="35">
        <v>138.86918484364841</v>
      </c>
      <c r="AC86" s="35">
        <v>1.2774987918391358</v>
      </c>
      <c r="AD86" s="35">
        <v>105.7391304347826</v>
      </c>
      <c r="AE86" s="35">
        <v>1.6994739019920788</v>
      </c>
      <c r="AF86" s="48"/>
      <c r="AG86" s="35">
        <v>2.3862713241267262</v>
      </c>
      <c r="AH86" s="35">
        <v>151.41822366639587</v>
      </c>
      <c r="AI86" s="35">
        <v>1.5514964788732395</v>
      </c>
      <c r="AJ86" s="35">
        <v>106.65658093797276</v>
      </c>
      <c r="AK86" s="35">
        <v>2.2373409152450585</v>
      </c>
      <c r="AL86" s="48"/>
      <c r="AM86" s="42">
        <v>3.0945711617980525</v>
      </c>
      <c r="AN86" s="42">
        <v>167.27579920857232</v>
      </c>
      <c r="AO86" s="42">
        <v>1.8163787254032047</v>
      </c>
      <c r="AP86" s="42">
        <v>110.12658227848102</v>
      </c>
      <c r="AQ86" s="42">
        <v>2.8100128940465074</v>
      </c>
      <c r="AR86" s="48"/>
      <c r="AS86" s="35">
        <v>1.9314826030413574</v>
      </c>
      <c r="AT86" s="35">
        <v>143.06304783635451</v>
      </c>
      <c r="AU86" s="35">
        <v>1.332107216174385</v>
      </c>
      <c r="AV86" s="35">
        <v>106.27744768793595</v>
      </c>
      <c r="AW86" s="35">
        <v>1.8173964891524292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91" t="s">
        <v>79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99" t="s">
        <v>61</v>
      </c>
      <c r="B3" s="200"/>
      <c r="C3" s="200"/>
      <c r="D3" s="200"/>
      <c r="E3" s="200"/>
      <c r="F3" s="20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95" t="s">
        <v>36</v>
      </c>
      <c r="B4" s="196"/>
      <c r="C4" s="196"/>
      <c r="D4" s="196"/>
      <c r="E4" s="196"/>
      <c r="F4" s="19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97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1" ht="15.6" x14ac:dyDescent="0.3">
      <c r="A6" s="19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1796</v>
      </c>
      <c r="D7" s="15">
        <v>37</v>
      </c>
      <c r="E7" s="15">
        <v>40</v>
      </c>
      <c r="F7" s="15">
        <v>2546</v>
      </c>
      <c r="G7" s="12"/>
      <c r="H7" s="16">
        <v>1985</v>
      </c>
      <c r="I7" s="16">
        <v>41</v>
      </c>
      <c r="J7" s="16">
        <v>44</v>
      </c>
      <c r="K7" s="16">
        <v>2739</v>
      </c>
      <c r="L7" s="12"/>
      <c r="M7" s="16">
        <v>1952</v>
      </c>
      <c r="N7" s="16">
        <v>36</v>
      </c>
      <c r="O7" s="16">
        <v>39</v>
      </c>
      <c r="P7" s="16">
        <v>2625</v>
      </c>
      <c r="Q7" s="12"/>
      <c r="R7" s="16">
        <v>1865</v>
      </c>
      <c r="S7" s="16">
        <v>39</v>
      </c>
      <c r="T7" s="16">
        <v>40</v>
      </c>
      <c r="U7" s="16">
        <v>2625</v>
      </c>
      <c r="V7" s="12"/>
      <c r="W7" s="16">
        <v>2162</v>
      </c>
      <c r="X7" s="16">
        <v>37</v>
      </c>
      <c r="Y7" s="16">
        <v>37</v>
      </c>
      <c r="Z7" s="16">
        <v>3020</v>
      </c>
      <c r="AA7" s="12"/>
      <c r="AB7" s="16">
        <v>1956</v>
      </c>
      <c r="AC7" s="16">
        <v>58</v>
      </c>
      <c r="AD7" s="16">
        <v>64</v>
      </c>
      <c r="AE7" s="16">
        <v>3135</v>
      </c>
      <c r="AF7" s="12"/>
      <c r="AG7" s="16">
        <v>1538</v>
      </c>
      <c r="AH7" s="16">
        <v>53</v>
      </c>
      <c r="AI7" s="16">
        <v>56</v>
      </c>
      <c r="AJ7" s="16">
        <v>2642</v>
      </c>
      <c r="AK7" s="12"/>
      <c r="AL7" s="22">
        <v>13254</v>
      </c>
      <c r="AM7" s="22">
        <v>301</v>
      </c>
      <c r="AN7" s="22">
        <v>320</v>
      </c>
      <c r="AO7" s="22">
        <v>19332</v>
      </c>
    </row>
    <row r="8" spans="1:41" ht="15" x14ac:dyDescent="0.25">
      <c r="A8" s="2" t="s">
        <v>1</v>
      </c>
      <c r="B8" s="3"/>
      <c r="C8" s="15">
        <v>35</v>
      </c>
      <c r="D8" s="15">
        <v>1</v>
      </c>
      <c r="E8" s="15">
        <v>1</v>
      </c>
      <c r="F8" s="15">
        <v>49</v>
      </c>
      <c r="G8" s="12"/>
      <c r="H8" s="16">
        <v>45</v>
      </c>
      <c r="I8" s="16">
        <v>1</v>
      </c>
      <c r="J8" s="16">
        <v>1</v>
      </c>
      <c r="K8" s="16">
        <v>60</v>
      </c>
      <c r="L8" s="12"/>
      <c r="M8" s="16">
        <v>52</v>
      </c>
      <c r="N8" s="16">
        <v>1</v>
      </c>
      <c r="O8" s="16">
        <v>1</v>
      </c>
      <c r="P8" s="16">
        <v>67</v>
      </c>
      <c r="Q8" s="12"/>
      <c r="R8" s="16">
        <v>35</v>
      </c>
      <c r="S8" s="16">
        <v>0</v>
      </c>
      <c r="T8" s="16">
        <v>0</v>
      </c>
      <c r="U8" s="16">
        <v>49</v>
      </c>
      <c r="V8" s="12"/>
      <c r="W8" s="16">
        <v>50</v>
      </c>
      <c r="X8" s="16">
        <v>2</v>
      </c>
      <c r="Y8" s="16">
        <v>2</v>
      </c>
      <c r="Z8" s="16">
        <v>62</v>
      </c>
      <c r="AA8" s="12"/>
      <c r="AB8" s="16">
        <v>40</v>
      </c>
      <c r="AC8" s="16">
        <v>2</v>
      </c>
      <c r="AD8" s="16">
        <v>2</v>
      </c>
      <c r="AE8" s="16">
        <v>53</v>
      </c>
      <c r="AF8" s="12"/>
      <c r="AG8" s="16">
        <v>42</v>
      </c>
      <c r="AH8" s="16">
        <v>2</v>
      </c>
      <c r="AI8" s="16">
        <v>2</v>
      </c>
      <c r="AJ8" s="16">
        <v>58</v>
      </c>
      <c r="AK8" s="12"/>
      <c r="AL8" s="27">
        <v>299</v>
      </c>
      <c r="AM8" s="27">
        <v>9</v>
      </c>
      <c r="AN8" s="27">
        <v>9</v>
      </c>
      <c r="AO8" s="27">
        <v>398</v>
      </c>
    </row>
    <row r="9" spans="1:41" ht="15" x14ac:dyDescent="0.25">
      <c r="A9" s="2" t="s">
        <v>2</v>
      </c>
      <c r="B9" s="3"/>
      <c r="C9" s="15">
        <v>5460</v>
      </c>
      <c r="D9" s="15">
        <v>59</v>
      </c>
      <c r="E9" s="15">
        <v>61</v>
      </c>
      <c r="F9" s="15">
        <v>7275</v>
      </c>
      <c r="G9" s="12"/>
      <c r="H9" s="16">
        <v>5863</v>
      </c>
      <c r="I9" s="16">
        <v>59</v>
      </c>
      <c r="J9" s="16">
        <v>62</v>
      </c>
      <c r="K9" s="16">
        <v>7677</v>
      </c>
      <c r="L9" s="12"/>
      <c r="M9" s="16">
        <v>5791</v>
      </c>
      <c r="N9" s="16">
        <v>74</v>
      </c>
      <c r="O9" s="16">
        <v>79</v>
      </c>
      <c r="P9" s="16">
        <v>7619</v>
      </c>
      <c r="Q9" s="12"/>
      <c r="R9" s="16">
        <v>5587</v>
      </c>
      <c r="S9" s="16">
        <v>71</v>
      </c>
      <c r="T9" s="16">
        <v>74</v>
      </c>
      <c r="U9" s="16">
        <v>7350</v>
      </c>
      <c r="V9" s="12"/>
      <c r="W9" s="16">
        <v>5838</v>
      </c>
      <c r="X9" s="16">
        <v>77</v>
      </c>
      <c r="Y9" s="16">
        <v>83</v>
      </c>
      <c r="Z9" s="16">
        <v>7832</v>
      </c>
      <c r="AA9" s="12"/>
      <c r="AB9" s="16">
        <v>5098</v>
      </c>
      <c r="AC9" s="16">
        <v>81</v>
      </c>
      <c r="AD9" s="16">
        <v>88</v>
      </c>
      <c r="AE9" s="16">
        <v>7340</v>
      </c>
      <c r="AF9" s="12"/>
      <c r="AG9" s="16">
        <v>3493</v>
      </c>
      <c r="AH9" s="16">
        <v>78</v>
      </c>
      <c r="AI9" s="16">
        <v>85</v>
      </c>
      <c r="AJ9" s="16">
        <v>5745</v>
      </c>
      <c r="AK9" s="12"/>
      <c r="AL9" s="26">
        <v>37130</v>
      </c>
      <c r="AM9" s="26">
        <v>499</v>
      </c>
      <c r="AN9" s="26">
        <v>532</v>
      </c>
      <c r="AO9" s="26">
        <v>50838</v>
      </c>
    </row>
    <row r="10" spans="1:41" ht="15" x14ac:dyDescent="0.25">
      <c r="A10" s="2" t="s">
        <v>3</v>
      </c>
      <c r="B10" s="3"/>
      <c r="C10" s="15">
        <v>442</v>
      </c>
      <c r="D10" s="15">
        <v>9</v>
      </c>
      <c r="E10" s="15">
        <v>9</v>
      </c>
      <c r="F10" s="15">
        <v>578</v>
      </c>
      <c r="G10" s="12"/>
      <c r="H10" s="16">
        <v>429</v>
      </c>
      <c r="I10" s="16">
        <v>10</v>
      </c>
      <c r="J10" s="16">
        <v>10</v>
      </c>
      <c r="K10" s="16">
        <v>533</v>
      </c>
      <c r="L10" s="12"/>
      <c r="M10" s="16">
        <v>425</v>
      </c>
      <c r="N10" s="16">
        <v>6</v>
      </c>
      <c r="O10" s="16">
        <v>6</v>
      </c>
      <c r="P10" s="16">
        <v>528</v>
      </c>
      <c r="Q10" s="12"/>
      <c r="R10" s="16">
        <v>458</v>
      </c>
      <c r="S10" s="16">
        <v>6</v>
      </c>
      <c r="T10" s="16">
        <v>6</v>
      </c>
      <c r="U10" s="16">
        <v>593</v>
      </c>
      <c r="V10" s="12"/>
      <c r="W10" s="16">
        <v>454</v>
      </c>
      <c r="X10" s="16">
        <v>10</v>
      </c>
      <c r="Y10" s="16">
        <v>11</v>
      </c>
      <c r="Z10" s="16">
        <v>598</v>
      </c>
      <c r="AA10" s="12"/>
      <c r="AB10" s="16">
        <v>433</v>
      </c>
      <c r="AC10" s="16">
        <v>9</v>
      </c>
      <c r="AD10" s="16">
        <v>9</v>
      </c>
      <c r="AE10" s="16">
        <v>588</v>
      </c>
      <c r="AF10" s="12"/>
      <c r="AG10" s="16">
        <v>350</v>
      </c>
      <c r="AH10" s="16">
        <v>5</v>
      </c>
      <c r="AI10" s="16">
        <v>7</v>
      </c>
      <c r="AJ10" s="16">
        <v>507</v>
      </c>
      <c r="AK10" s="12"/>
      <c r="AL10" s="22">
        <v>2991</v>
      </c>
      <c r="AM10" s="22">
        <v>55</v>
      </c>
      <c r="AN10" s="22">
        <v>58</v>
      </c>
      <c r="AO10" s="22">
        <v>3925</v>
      </c>
    </row>
    <row r="11" spans="1:41" ht="15" x14ac:dyDescent="0.25">
      <c r="A11" s="2" t="s">
        <v>4</v>
      </c>
      <c r="B11" s="3"/>
      <c r="C11" s="15">
        <v>2320</v>
      </c>
      <c r="D11" s="15">
        <v>52</v>
      </c>
      <c r="E11" s="15">
        <v>52</v>
      </c>
      <c r="F11" s="15">
        <v>3184</v>
      </c>
      <c r="G11" s="12"/>
      <c r="H11" s="16">
        <v>2343</v>
      </c>
      <c r="I11" s="16">
        <v>43</v>
      </c>
      <c r="J11" s="16">
        <v>47</v>
      </c>
      <c r="K11" s="16">
        <v>3127</v>
      </c>
      <c r="L11" s="12"/>
      <c r="M11" s="16">
        <v>2301</v>
      </c>
      <c r="N11" s="16">
        <v>43</v>
      </c>
      <c r="O11" s="16">
        <v>43</v>
      </c>
      <c r="P11" s="16">
        <v>3052</v>
      </c>
      <c r="Q11" s="12"/>
      <c r="R11" s="16">
        <v>2285</v>
      </c>
      <c r="S11" s="16">
        <v>41</v>
      </c>
      <c r="T11" s="16">
        <v>42</v>
      </c>
      <c r="U11" s="16">
        <v>3048</v>
      </c>
      <c r="V11" s="12"/>
      <c r="W11" s="16">
        <v>2442</v>
      </c>
      <c r="X11" s="16">
        <v>58</v>
      </c>
      <c r="Y11" s="16">
        <v>61</v>
      </c>
      <c r="Z11" s="16">
        <v>3258</v>
      </c>
      <c r="AA11" s="12"/>
      <c r="AB11" s="16">
        <v>2254</v>
      </c>
      <c r="AC11" s="16">
        <v>60</v>
      </c>
      <c r="AD11" s="16">
        <v>65</v>
      </c>
      <c r="AE11" s="16">
        <v>3218</v>
      </c>
      <c r="AF11" s="12"/>
      <c r="AG11" s="16">
        <v>1619</v>
      </c>
      <c r="AH11" s="16">
        <v>55</v>
      </c>
      <c r="AI11" s="16">
        <v>59</v>
      </c>
      <c r="AJ11" s="16">
        <v>2630</v>
      </c>
      <c r="AK11" s="12"/>
      <c r="AL11" s="22">
        <v>15564</v>
      </c>
      <c r="AM11" s="22">
        <v>352</v>
      </c>
      <c r="AN11" s="22">
        <v>369</v>
      </c>
      <c r="AO11" s="22">
        <v>21517</v>
      </c>
    </row>
    <row r="12" spans="1:41" ht="15" x14ac:dyDescent="0.25">
      <c r="A12" s="2" t="s">
        <v>5</v>
      </c>
      <c r="B12" s="3"/>
      <c r="C12" s="15">
        <v>515</v>
      </c>
      <c r="D12" s="15">
        <v>7</v>
      </c>
      <c r="E12" s="15">
        <v>8</v>
      </c>
      <c r="F12" s="15">
        <v>639</v>
      </c>
      <c r="G12" s="12"/>
      <c r="H12" s="16">
        <v>535</v>
      </c>
      <c r="I12" s="16">
        <v>14</v>
      </c>
      <c r="J12" s="16">
        <v>14</v>
      </c>
      <c r="K12" s="16">
        <v>675</v>
      </c>
      <c r="L12" s="12"/>
      <c r="M12" s="16">
        <v>534</v>
      </c>
      <c r="N12" s="16">
        <v>10</v>
      </c>
      <c r="O12" s="16">
        <v>10</v>
      </c>
      <c r="P12" s="16">
        <v>681</v>
      </c>
      <c r="Q12" s="12"/>
      <c r="R12" s="16">
        <v>503</v>
      </c>
      <c r="S12" s="16">
        <v>9</v>
      </c>
      <c r="T12" s="16">
        <v>9</v>
      </c>
      <c r="U12" s="16">
        <v>598</v>
      </c>
      <c r="V12" s="12"/>
      <c r="W12" s="16">
        <v>583</v>
      </c>
      <c r="X12" s="16">
        <v>10</v>
      </c>
      <c r="Y12" s="16">
        <v>11</v>
      </c>
      <c r="Z12" s="16">
        <v>736</v>
      </c>
      <c r="AA12" s="12"/>
      <c r="AB12" s="16">
        <v>519</v>
      </c>
      <c r="AC12" s="16">
        <v>14</v>
      </c>
      <c r="AD12" s="16">
        <v>15</v>
      </c>
      <c r="AE12" s="16">
        <v>722</v>
      </c>
      <c r="AF12" s="12"/>
      <c r="AG12" s="16">
        <v>415</v>
      </c>
      <c r="AH12" s="16">
        <v>14</v>
      </c>
      <c r="AI12" s="16">
        <v>17</v>
      </c>
      <c r="AJ12" s="16">
        <v>646</v>
      </c>
      <c r="AK12" s="12"/>
      <c r="AL12" s="22">
        <v>3604</v>
      </c>
      <c r="AM12" s="22">
        <v>78</v>
      </c>
      <c r="AN12" s="22">
        <v>84</v>
      </c>
      <c r="AO12" s="22">
        <v>4697</v>
      </c>
    </row>
    <row r="13" spans="1:41" ht="15" x14ac:dyDescent="0.25">
      <c r="A13" s="2" t="s">
        <v>6</v>
      </c>
      <c r="B13" s="3"/>
      <c r="C13" s="15">
        <v>1413</v>
      </c>
      <c r="D13" s="15">
        <v>9</v>
      </c>
      <c r="E13" s="15">
        <v>9</v>
      </c>
      <c r="F13" s="15">
        <v>1739</v>
      </c>
      <c r="G13" s="12"/>
      <c r="H13" s="16">
        <v>1426</v>
      </c>
      <c r="I13" s="16">
        <v>10</v>
      </c>
      <c r="J13" s="16">
        <v>11</v>
      </c>
      <c r="K13" s="16">
        <v>1750</v>
      </c>
      <c r="L13" s="12"/>
      <c r="M13" s="16">
        <v>1424</v>
      </c>
      <c r="N13" s="16">
        <v>11</v>
      </c>
      <c r="O13" s="16">
        <v>13</v>
      </c>
      <c r="P13" s="16">
        <v>1776</v>
      </c>
      <c r="Q13" s="12"/>
      <c r="R13" s="16">
        <v>1359</v>
      </c>
      <c r="S13" s="16">
        <v>12</v>
      </c>
      <c r="T13" s="16">
        <v>12</v>
      </c>
      <c r="U13" s="16">
        <v>1662</v>
      </c>
      <c r="V13" s="12"/>
      <c r="W13" s="16">
        <v>1480</v>
      </c>
      <c r="X13" s="16">
        <v>8</v>
      </c>
      <c r="Y13" s="16">
        <v>8</v>
      </c>
      <c r="Z13" s="16">
        <v>1860</v>
      </c>
      <c r="AA13" s="12"/>
      <c r="AB13" s="16">
        <v>1268</v>
      </c>
      <c r="AC13" s="16">
        <v>17</v>
      </c>
      <c r="AD13" s="16">
        <v>20</v>
      </c>
      <c r="AE13" s="16">
        <v>1645</v>
      </c>
      <c r="AF13" s="12"/>
      <c r="AG13" s="16">
        <v>922</v>
      </c>
      <c r="AH13" s="16">
        <v>7</v>
      </c>
      <c r="AI13" s="16">
        <v>7</v>
      </c>
      <c r="AJ13" s="16">
        <v>1353</v>
      </c>
      <c r="AK13" s="12"/>
      <c r="AL13" s="22">
        <v>9292</v>
      </c>
      <c r="AM13" s="22">
        <v>74</v>
      </c>
      <c r="AN13" s="22">
        <v>80</v>
      </c>
      <c r="AO13" s="22">
        <v>11785</v>
      </c>
    </row>
    <row r="14" spans="1:41" ht="15" x14ac:dyDescent="0.25">
      <c r="A14" s="2" t="s">
        <v>7</v>
      </c>
      <c r="B14" s="3"/>
      <c r="C14" s="15">
        <v>3113</v>
      </c>
      <c r="D14" s="15">
        <v>46</v>
      </c>
      <c r="E14" s="15">
        <v>49</v>
      </c>
      <c r="F14" s="15">
        <v>4133</v>
      </c>
      <c r="G14" s="12"/>
      <c r="H14" s="16">
        <v>3027</v>
      </c>
      <c r="I14" s="16">
        <v>56</v>
      </c>
      <c r="J14" s="16">
        <v>59</v>
      </c>
      <c r="K14" s="16">
        <v>3983</v>
      </c>
      <c r="L14" s="12"/>
      <c r="M14" s="16">
        <v>3104</v>
      </c>
      <c r="N14" s="16">
        <v>57</v>
      </c>
      <c r="O14" s="16">
        <v>57</v>
      </c>
      <c r="P14" s="16">
        <v>4076</v>
      </c>
      <c r="Q14" s="12"/>
      <c r="R14" s="16">
        <v>3007</v>
      </c>
      <c r="S14" s="16">
        <v>58</v>
      </c>
      <c r="T14" s="16">
        <v>60</v>
      </c>
      <c r="U14" s="16">
        <v>3975</v>
      </c>
      <c r="V14" s="12"/>
      <c r="W14" s="16">
        <v>3199</v>
      </c>
      <c r="X14" s="16">
        <v>45</v>
      </c>
      <c r="Y14" s="16">
        <v>46</v>
      </c>
      <c r="Z14" s="16">
        <v>4278</v>
      </c>
      <c r="AA14" s="12"/>
      <c r="AB14" s="16">
        <v>2936</v>
      </c>
      <c r="AC14" s="16">
        <v>66</v>
      </c>
      <c r="AD14" s="16">
        <v>70</v>
      </c>
      <c r="AE14" s="16">
        <v>4261</v>
      </c>
      <c r="AF14" s="12"/>
      <c r="AG14" s="16">
        <v>2029</v>
      </c>
      <c r="AH14" s="16">
        <v>54</v>
      </c>
      <c r="AI14" s="16">
        <v>59</v>
      </c>
      <c r="AJ14" s="16">
        <v>3283</v>
      </c>
      <c r="AK14" s="12"/>
      <c r="AL14" s="22">
        <v>20415</v>
      </c>
      <c r="AM14" s="22">
        <v>382</v>
      </c>
      <c r="AN14" s="22">
        <v>400</v>
      </c>
      <c r="AO14" s="22">
        <v>27989</v>
      </c>
    </row>
    <row r="15" spans="1:41" s="59" customFormat="1" ht="15" x14ac:dyDescent="0.25">
      <c r="A15" s="28" t="s">
        <v>8</v>
      </c>
      <c r="B15" s="76"/>
      <c r="C15" s="19">
        <v>15094</v>
      </c>
      <c r="D15" s="19">
        <v>220</v>
      </c>
      <c r="E15" s="19">
        <v>229</v>
      </c>
      <c r="F15" s="19">
        <v>20143</v>
      </c>
      <c r="G15" s="48"/>
      <c r="H15" s="21">
        <v>15653</v>
      </c>
      <c r="I15" s="21">
        <v>234</v>
      </c>
      <c r="J15" s="21">
        <v>248</v>
      </c>
      <c r="K15" s="21">
        <v>20544</v>
      </c>
      <c r="L15" s="48"/>
      <c r="M15" s="21">
        <v>15583</v>
      </c>
      <c r="N15" s="21">
        <v>238</v>
      </c>
      <c r="O15" s="21">
        <v>248</v>
      </c>
      <c r="P15" s="21">
        <v>20424</v>
      </c>
      <c r="Q15" s="48"/>
      <c r="R15" s="21">
        <v>15099</v>
      </c>
      <c r="S15" s="21">
        <v>236</v>
      </c>
      <c r="T15" s="21">
        <v>243</v>
      </c>
      <c r="U15" s="21">
        <v>19900</v>
      </c>
      <c r="V15" s="48"/>
      <c r="W15" s="21">
        <v>16208</v>
      </c>
      <c r="X15" s="21">
        <v>247</v>
      </c>
      <c r="Y15" s="21">
        <v>259</v>
      </c>
      <c r="Z15" s="21">
        <v>21644</v>
      </c>
      <c r="AA15" s="21"/>
      <c r="AB15" s="21">
        <v>14504</v>
      </c>
      <c r="AC15" s="21">
        <v>307</v>
      </c>
      <c r="AD15" s="21">
        <v>333</v>
      </c>
      <c r="AE15" s="21">
        <v>20962</v>
      </c>
      <c r="AF15" s="48"/>
      <c r="AG15" s="21">
        <v>10408</v>
      </c>
      <c r="AH15" s="21">
        <v>268</v>
      </c>
      <c r="AI15" s="21">
        <v>292</v>
      </c>
      <c r="AJ15" s="21">
        <v>16864</v>
      </c>
      <c r="AK15" s="48"/>
      <c r="AL15" s="23">
        <v>102549</v>
      </c>
      <c r="AM15" s="23">
        <v>1750</v>
      </c>
      <c r="AN15" s="23">
        <v>1852</v>
      </c>
      <c r="AO15" s="23">
        <v>140481</v>
      </c>
    </row>
    <row r="16" spans="1:41" ht="15" x14ac:dyDescent="0.25">
      <c r="A16" s="2" t="s">
        <v>9</v>
      </c>
      <c r="B16" s="3"/>
      <c r="C16" s="15">
        <v>2865</v>
      </c>
      <c r="D16" s="15">
        <v>37</v>
      </c>
      <c r="E16" s="15">
        <v>38</v>
      </c>
      <c r="F16" s="15">
        <v>3758</v>
      </c>
      <c r="G16" s="12"/>
      <c r="H16" s="16">
        <v>2782</v>
      </c>
      <c r="I16" s="16">
        <v>32</v>
      </c>
      <c r="J16" s="16">
        <v>34</v>
      </c>
      <c r="K16" s="16">
        <v>3544</v>
      </c>
      <c r="L16" s="12"/>
      <c r="M16" s="16">
        <v>2827</v>
      </c>
      <c r="N16" s="16">
        <v>33</v>
      </c>
      <c r="O16" s="16">
        <v>34</v>
      </c>
      <c r="P16" s="16">
        <v>3640</v>
      </c>
      <c r="Q16" s="12"/>
      <c r="R16" s="16">
        <v>2796</v>
      </c>
      <c r="S16" s="16">
        <v>29</v>
      </c>
      <c r="T16" s="16">
        <v>29</v>
      </c>
      <c r="U16" s="16">
        <v>3704</v>
      </c>
      <c r="V16" s="12"/>
      <c r="W16" s="16">
        <v>2963</v>
      </c>
      <c r="X16" s="16">
        <v>42</v>
      </c>
      <c r="Y16" s="16">
        <v>42</v>
      </c>
      <c r="Z16" s="16">
        <v>3818</v>
      </c>
      <c r="AA16" s="12"/>
      <c r="AB16" s="16">
        <v>2553</v>
      </c>
      <c r="AC16" s="16">
        <v>42</v>
      </c>
      <c r="AD16" s="16">
        <v>42</v>
      </c>
      <c r="AE16" s="16">
        <v>3474</v>
      </c>
      <c r="AF16" s="12"/>
      <c r="AG16" s="16">
        <v>1886</v>
      </c>
      <c r="AH16" s="16">
        <v>45</v>
      </c>
      <c r="AI16" s="16">
        <v>46</v>
      </c>
      <c r="AJ16" s="16">
        <v>2938</v>
      </c>
      <c r="AK16" s="12"/>
      <c r="AL16" s="22">
        <v>18672</v>
      </c>
      <c r="AM16" s="22">
        <v>260</v>
      </c>
      <c r="AN16" s="22">
        <v>265</v>
      </c>
      <c r="AO16" s="22">
        <v>24876</v>
      </c>
    </row>
    <row r="17" spans="1:41" ht="15" x14ac:dyDescent="0.25">
      <c r="A17" s="2" t="s">
        <v>10</v>
      </c>
      <c r="B17" s="3"/>
      <c r="C17" s="15">
        <v>404</v>
      </c>
      <c r="D17" s="15">
        <v>11</v>
      </c>
      <c r="E17" s="15">
        <v>11</v>
      </c>
      <c r="F17" s="15">
        <v>585</v>
      </c>
      <c r="G17" s="12"/>
      <c r="H17" s="16">
        <v>462</v>
      </c>
      <c r="I17" s="16">
        <v>7</v>
      </c>
      <c r="J17" s="16">
        <v>8</v>
      </c>
      <c r="K17" s="16">
        <v>662</v>
      </c>
      <c r="L17" s="12"/>
      <c r="M17" s="16">
        <v>448</v>
      </c>
      <c r="N17" s="16">
        <v>7</v>
      </c>
      <c r="O17" s="16">
        <v>8</v>
      </c>
      <c r="P17" s="16">
        <v>611</v>
      </c>
      <c r="Q17" s="12"/>
      <c r="R17" s="16">
        <v>408</v>
      </c>
      <c r="S17" s="16">
        <v>7</v>
      </c>
      <c r="T17" s="16">
        <v>7</v>
      </c>
      <c r="U17" s="16">
        <v>552</v>
      </c>
      <c r="V17" s="12"/>
      <c r="W17" s="16">
        <v>466</v>
      </c>
      <c r="X17" s="16">
        <v>10</v>
      </c>
      <c r="Y17" s="16">
        <v>10</v>
      </c>
      <c r="Z17" s="16">
        <v>625</v>
      </c>
      <c r="AA17" s="12"/>
      <c r="AB17" s="16">
        <v>383</v>
      </c>
      <c r="AC17" s="16">
        <v>7</v>
      </c>
      <c r="AD17" s="16">
        <v>7</v>
      </c>
      <c r="AE17" s="16">
        <v>592</v>
      </c>
      <c r="AF17" s="12"/>
      <c r="AG17" s="16">
        <v>285</v>
      </c>
      <c r="AH17" s="16">
        <v>10</v>
      </c>
      <c r="AI17" s="16">
        <v>10</v>
      </c>
      <c r="AJ17" s="16">
        <v>452</v>
      </c>
      <c r="AK17" s="12"/>
      <c r="AL17" s="22">
        <v>2856</v>
      </c>
      <c r="AM17" s="22">
        <v>59</v>
      </c>
      <c r="AN17" s="22">
        <v>61</v>
      </c>
      <c r="AO17" s="22">
        <v>4079</v>
      </c>
    </row>
    <row r="18" spans="1:41" ht="15" x14ac:dyDescent="0.25">
      <c r="A18" s="2" t="s">
        <v>11</v>
      </c>
      <c r="B18" s="3"/>
      <c r="C18" s="15">
        <v>915</v>
      </c>
      <c r="D18" s="15">
        <v>24</v>
      </c>
      <c r="E18" s="15">
        <v>28</v>
      </c>
      <c r="F18" s="15">
        <v>1257</v>
      </c>
      <c r="G18" s="12"/>
      <c r="H18" s="16">
        <v>1038</v>
      </c>
      <c r="I18" s="16">
        <v>15</v>
      </c>
      <c r="J18" s="16">
        <v>17</v>
      </c>
      <c r="K18" s="16">
        <v>1476</v>
      </c>
      <c r="L18" s="12"/>
      <c r="M18" s="16">
        <v>984</v>
      </c>
      <c r="N18" s="16">
        <v>23</v>
      </c>
      <c r="O18" s="16">
        <v>24</v>
      </c>
      <c r="P18" s="16">
        <v>1407</v>
      </c>
      <c r="Q18" s="12"/>
      <c r="R18" s="16">
        <v>957</v>
      </c>
      <c r="S18" s="16">
        <v>10</v>
      </c>
      <c r="T18" s="16">
        <v>11</v>
      </c>
      <c r="U18" s="16">
        <v>1346</v>
      </c>
      <c r="V18" s="12"/>
      <c r="W18" s="16">
        <v>994</v>
      </c>
      <c r="X18" s="16">
        <v>11</v>
      </c>
      <c r="Y18" s="16">
        <v>11</v>
      </c>
      <c r="Z18" s="16">
        <v>1411</v>
      </c>
      <c r="AA18" s="12"/>
      <c r="AB18" s="16">
        <v>939</v>
      </c>
      <c r="AC18" s="16">
        <v>26</v>
      </c>
      <c r="AD18" s="16">
        <v>26</v>
      </c>
      <c r="AE18" s="16">
        <v>1410</v>
      </c>
      <c r="AF18" s="12"/>
      <c r="AG18" s="16">
        <v>708</v>
      </c>
      <c r="AH18" s="16">
        <v>11</v>
      </c>
      <c r="AI18" s="16">
        <v>12</v>
      </c>
      <c r="AJ18" s="16">
        <v>1158</v>
      </c>
      <c r="AK18" s="12"/>
      <c r="AL18" s="22">
        <v>6535</v>
      </c>
      <c r="AM18" s="22">
        <v>120</v>
      </c>
      <c r="AN18" s="22">
        <v>129</v>
      </c>
      <c r="AO18" s="22">
        <v>9465</v>
      </c>
    </row>
    <row r="19" spans="1:41" ht="15" x14ac:dyDescent="0.25">
      <c r="A19" s="2" t="s">
        <v>12</v>
      </c>
      <c r="B19" s="3"/>
      <c r="C19" s="15">
        <v>4062</v>
      </c>
      <c r="D19" s="15">
        <v>70</v>
      </c>
      <c r="E19" s="15">
        <v>75</v>
      </c>
      <c r="F19" s="15">
        <v>5470</v>
      </c>
      <c r="G19" s="12"/>
      <c r="H19" s="16">
        <v>4110</v>
      </c>
      <c r="I19" s="16">
        <v>59</v>
      </c>
      <c r="J19" s="16">
        <v>61</v>
      </c>
      <c r="K19" s="16">
        <v>5486</v>
      </c>
      <c r="L19" s="12"/>
      <c r="M19" s="16">
        <v>4110</v>
      </c>
      <c r="N19" s="16">
        <v>56</v>
      </c>
      <c r="O19" s="16">
        <v>61</v>
      </c>
      <c r="P19" s="16">
        <v>5497</v>
      </c>
      <c r="Q19" s="12"/>
      <c r="R19" s="16">
        <v>4147</v>
      </c>
      <c r="S19" s="16">
        <v>59</v>
      </c>
      <c r="T19" s="16">
        <v>62</v>
      </c>
      <c r="U19" s="16">
        <v>5624</v>
      </c>
      <c r="V19" s="12"/>
      <c r="W19" s="16">
        <v>4213</v>
      </c>
      <c r="X19" s="16">
        <v>57</v>
      </c>
      <c r="Y19" s="16">
        <v>61</v>
      </c>
      <c r="Z19" s="16">
        <v>5698</v>
      </c>
      <c r="AA19" s="12"/>
      <c r="AB19" s="16">
        <v>3472</v>
      </c>
      <c r="AC19" s="16">
        <v>53</v>
      </c>
      <c r="AD19" s="16">
        <v>55</v>
      </c>
      <c r="AE19" s="16">
        <v>5179</v>
      </c>
      <c r="AF19" s="12"/>
      <c r="AG19" s="16">
        <v>2778</v>
      </c>
      <c r="AH19" s="16">
        <v>44</v>
      </c>
      <c r="AI19" s="16">
        <v>50</v>
      </c>
      <c r="AJ19" s="16">
        <v>4555</v>
      </c>
      <c r="AK19" s="12"/>
      <c r="AL19" s="22">
        <v>26892</v>
      </c>
      <c r="AM19" s="22">
        <v>398</v>
      </c>
      <c r="AN19" s="22">
        <v>425</v>
      </c>
      <c r="AO19" s="22">
        <v>37509</v>
      </c>
    </row>
    <row r="20" spans="1:41" s="59" customFormat="1" ht="15" x14ac:dyDescent="0.25">
      <c r="A20" s="29" t="s">
        <v>13</v>
      </c>
      <c r="B20" s="77"/>
      <c r="C20" s="19">
        <v>8246</v>
      </c>
      <c r="D20" s="19">
        <v>142</v>
      </c>
      <c r="E20" s="19">
        <v>152</v>
      </c>
      <c r="F20" s="19">
        <v>11070</v>
      </c>
      <c r="G20" s="48"/>
      <c r="H20" s="21">
        <v>8392</v>
      </c>
      <c r="I20" s="21">
        <v>113</v>
      </c>
      <c r="J20" s="21">
        <v>120</v>
      </c>
      <c r="K20" s="21">
        <v>11168</v>
      </c>
      <c r="L20" s="21"/>
      <c r="M20" s="21">
        <v>8369</v>
      </c>
      <c r="N20" s="21">
        <v>119</v>
      </c>
      <c r="O20" s="21">
        <v>127</v>
      </c>
      <c r="P20" s="21">
        <v>11155</v>
      </c>
      <c r="Q20" s="21"/>
      <c r="R20" s="21">
        <v>8308</v>
      </c>
      <c r="S20" s="21">
        <v>105</v>
      </c>
      <c r="T20" s="21">
        <v>109</v>
      </c>
      <c r="U20" s="21">
        <v>11226</v>
      </c>
      <c r="V20" s="48"/>
      <c r="W20" s="21">
        <v>8636</v>
      </c>
      <c r="X20" s="21">
        <v>120</v>
      </c>
      <c r="Y20" s="21">
        <v>124</v>
      </c>
      <c r="Z20" s="21">
        <v>11552</v>
      </c>
      <c r="AA20" s="48"/>
      <c r="AB20" s="21">
        <v>7347</v>
      </c>
      <c r="AC20" s="21">
        <v>128</v>
      </c>
      <c r="AD20" s="21">
        <v>130</v>
      </c>
      <c r="AE20" s="21">
        <v>10655</v>
      </c>
      <c r="AF20" s="48"/>
      <c r="AG20" s="21">
        <v>5657</v>
      </c>
      <c r="AH20" s="21">
        <v>110</v>
      </c>
      <c r="AI20" s="21">
        <v>118</v>
      </c>
      <c r="AJ20" s="21">
        <v>9103</v>
      </c>
      <c r="AK20" s="48"/>
      <c r="AL20" s="21">
        <v>54955</v>
      </c>
      <c r="AM20" s="24">
        <v>837</v>
      </c>
      <c r="AN20" s="24">
        <v>880</v>
      </c>
      <c r="AO20" s="21">
        <v>75929</v>
      </c>
    </row>
    <row r="21" spans="1:41" ht="15" x14ac:dyDescent="0.25">
      <c r="A21" s="2" t="s">
        <v>14</v>
      </c>
      <c r="B21" s="3"/>
      <c r="C21" s="15">
        <v>572</v>
      </c>
      <c r="D21" s="15">
        <v>11</v>
      </c>
      <c r="E21" s="15">
        <v>12</v>
      </c>
      <c r="F21" s="15">
        <v>861</v>
      </c>
      <c r="G21" s="12"/>
      <c r="H21" s="16">
        <v>587</v>
      </c>
      <c r="I21" s="16">
        <v>10</v>
      </c>
      <c r="J21" s="16">
        <v>11</v>
      </c>
      <c r="K21" s="16">
        <v>876</v>
      </c>
      <c r="L21" s="12"/>
      <c r="M21" s="16">
        <v>612</v>
      </c>
      <c r="N21" s="16">
        <v>10</v>
      </c>
      <c r="O21" s="16">
        <v>11</v>
      </c>
      <c r="P21" s="16">
        <v>889</v>
      </c>
      <c r="Q21" s="12"/>
      <c r="R21" s="16">
        <v>594</v>
      </c>
      <c r="S21" s="16">
        <v>12</v>
      </c>
      <c r="T21" s="16">
        <v>12</v>
      </c>
      <c r="U21" s="16">
        <v>919</v>
      </c>
      <c r="V21" s="12"/>
      <c r="W21" s="16">
        <v>640</v>
      </c>
      <c r="X21" s="16">
        <v>10</v>
      </c>
      <c r="Y21" s="16">
        <v>12</v>
      </c>
      <c r="Z21" s="16">
        <v>940</v>
      </c>
      <c r="AA21" s="12"/>
      <c r="AB21" s="16">
        <v>576</v>
      </c>
      <c r="AC21" s="16">
        <v>13</v>
      </c>
      <c r="AD21" s="16">
        <v>13</v>
      </c>
      <c r="AE21" s="16">
        <v>956</v>
      </c>
      <c r="AF21" s="12"/>
      <c r="AG21" s="16">
        <v>477</v>
      </c>
      <c r="AH21" s="16">
        <v>12</v>
      </c>
      <c r="AI21" s="16">
        <v>12</v>
      </c>
      <c r="AJ21" s="16">
        <v>780</v>
      </c>
      <c r="AK21" s="12"/>
      <c r="AL21" s="22">
        <v>4058</v>
      </c>
      <c r="AM21" s="22">
        <v>78</v>
      </c>
      <c r="AN21" s="22">
        <v>83</v>
      </c>
      <c r="AO21" s="22">
        <v>6221</v>
      </c>
    </row>
    <row r="22" spans="1:41" ht="15" x14ac:dyDescent="0.25">
      <c r="A22" s="2" t="s">
        <v>15</v>
      </c>
      <c r="B22" s="3"/>
      <c r="C22" s="15">
        <v>98</v>
      </c>
      <c r="D22" s="15">
        <v>4</v>
      </c>
      <c r="E22" s="15">
        <v>4</v>
      </c>
      <c r="F22" s="15">
        <v>139</v>
      </c>
      <c r="G22" s="12"/>
      <c r="H22" s="16">
        <v>93</v>
      </c>
      <c r="I22" s="16">
        <v>3</v>
      </c>
      <c r="J22" s="16">
        <v>4</v>
      </c>
      <c r="K22" s="16">
        <v>147</v>
      </c>
      <c r="L22" s="12"/>
      <c r="M22" s="16">
        <v>87</v>
      </c>
      <c r="N22" s="16">
        <v>5</v>
      </c>
      <c r="O22" s="16">
        <v>5</v>
      </c>
      <c r="P22" s="16">
        <v>124</v>
      </c>
      <c r="Q22" s="12"/>
      <c r="R22" s="16">
        <v>80</v>
      </c>
      <c r="S22" s="16">
        <v>1</v>
      </c>
      <c r="T22" s="16">
        <v>1</v>
      </c>
      <c r="U22" s="16">
        <v>126</v>
      </c>
      <c r="V22" s="12"/>
      <c r="W22" s="16">
        <v>86</v>
      </c>
      <c r="X22" s="16">
        <v>1</v>
      </c>
      <c r="Y22" s="16">
        <v>1</v>
      </c>
      <c r="Z22" s="16">
        <v>148</v>
      </c>
      <c r="AA22" s="12"/>
      <c r="AB22" s="16">
        <v>110</v>
      </c>
      <c r="AC22" s="16">
        <v>2</v>
      </c>
      <c r="AD22" s="16">
        <v>2</v>
      </c>
      <c r="AE22" s="16">
        <v>180</v>
      </c>
      <c r="AF22" s="12"/>
      <c r="AG22" s="16">
        <v>85</v>
      </c>
      <c r="AH22" s="16">
        <v>2</v>
      </c>
      <c r="AI22" s="16">
        <v>2</v>
      </c>
      <c r="AJ22" s="16">
        <v>144</v>
      </c>
      <c r="AK22" s="12"/>
      <c r="AL22" s="22">
        <v>639</v>
      </c>
      <c r="AM22" s="22">
        <v>18</v>
      </c>
      <c r="AN22" s="22">
        <v>19</v>
      </c>
      <c r="AO22" s="22">
        <v>1008</v>
      </c>
    </row>
    <row r="23" spans="1:41" ht="15" x14ac:dyDescent="0.25">
      <c r="A23" s="2" t="s">
        <v>16</v>
      </c>
      <c r="B23" s="3"/>
      <c r="C23" s="15">
        <v>1497</v>
      </c>
      <c r="D23" s="15">
        <v>32</v>
      </c>
      <c r="E23" s="15">
        <v>34</v>
      </c>
      <c r="F23" s="15">
        <v>2230</v>
      </c>
      <c r="G23" s="12"/>
      <c r="H23" s="16">
        <v>1480</v>
      </c>
      <c r="I23" s="16">
        <v>29</v>
      </c>
      <c r="J23" s="16">
        <v>29</v>
      </c>
      <c r="K23" s="16">
        <v>2194</v>
      </c>
      <c r="L23" s="12"/>
      <c r="M23" s="16">
        <v>1538</v>
      </c>
      <c r="N23" s="16">
        <v>32</v>
      </c>
      <c r="O23" s="16">
        <v>34</v>
      </c>
      <c r="P23" s="16">
        <v>2154</v>
      </c>
      <c r="Q23" s="12"/>
      <c r="R23" s="16">
        <v>1491</v>
      </c>
      <c r="S23" s="16">
        <v>25</v>
      </c>
      <c r="T23" s="16">
        <v>25</v>
      </c>
      <c r="U23" s="16">
        <v>2154</v>
      </c>
      <c r="V23" s="12"/>
      <c r="W23" s="16">
        <v>1571</v>
      </c>
      <c r="X23" s="16">
        <v>30</v>
      </c>
      <c r="Y23" s="16">
        <v>32</v>
      </c>
      <c r="Z23" s="16">
        <v>2288</v>
      </c>
      <c r="AA23" s="12"/>
      <c r="AB23" s="16">
        <v>1432</v>
      </c>
      <c r="AC23" s="16">
        <v>41</v>
      </c>
      <c r="AD23" s="16">
        <v>43</v>
      </c>
      <c r="AE23" s="16">
        <v>2176</v>
      </c>
      <c r="AF23" s="12"/>
      <c r="AG23" s="16">
        <v>1216</v>
      </c>
      <c r="AH23" s="16">
        <v>43</v>
      </c>
      <c r="AI23" s="16">
        <v>46</v>
      </c>
      <c r="AJ23" s="16">
        <v>2098</v>
      </c>
      <c r="AK23" s="12"/>
      <c r="AL23" s="22">
        <v>10225</v>
      </c>
      <c r="AM23" s="22">
        <v>232</v>
      </c>
      <c r="AN23" s="22">
        <v>243</v>
      </c>
      <c r="AO23" s="22">
        <v>15294</v>
      </c>
    </row>
    <row r="24" spans="1:41" ht="15" x14ac:dyDescent="0.25">
      <c r="A24" s="2" t="s">
        <v>17</v>
      </c>
      <c r="B24" s="3"/>
      <c r="C24" s="15">
        <v>1774</v>
      </c>
      <c r="D24" s="15">
        <v>35</v>
      </c>
      <c r="E24" s="15">
        <v>36</v>
      </c>
      <c r="F24" s="15">
        <v>2917</v>
      </c>
      <c r="G24" s="12"/>
      <c r="H24" s="16">
        <v>1796</v>
      </c>
      <c r="I24" s="16">
        <v>36</v>
      </c>
      <c r="J24" s="16">
        <v>38</v>
      </c>
      <c r="K24" s="16">
        <v>2936</v>
      </c>
      <c r="L24" s="12"/>
      <c r="M24" s="16">
        <v>1829</v>
      </c>
      <c r="N24" s="16">
        <v>28</v>
      </c>
      <c r="O24" s="16">
        <v>34</v>
      </c>
      <c r="P24" s="16">
        <v>2904</v>
      </c>
      <c r="Q24" s="12"/>
      <c r="R24" s="16">
        <v>1761</v>
      </c>
      <c r="S24" s="16">
        <v>31</v>
      </c>
      <c r="T24" s="16">
        <v>36</v>
      </c>
      <c r="U24" s="16">
        <v>2881</v>
      </c>
      <c r="V24" s="12"/>
      <c r="W24" s="16">
        <v>1838</v>
      </c>
      <c r="X24" s="16">
        <v>34</v>
      </c>
      <c r="Y24" s="16">
        <v>37</v>
      </c>
      <c r="Z24" s="16">
        <v>2937</v>
      </c>
      <c r="AA24" s="12"/>
      <c r="AB24" s="16">
        <v>1700</v>
      </c>
      <c r="AC24" s="16">
        <v>39</v>
      </c>
      <c r="AD24" s="16">
        <v>45</v>
      </c>
      <c r="AE24" s="16">
        <v>2898</v>
      </c>
      <c r="AF24" s="12"/>
      <c r="AG24" s="16">
        <v>1403</v>
      </c>
      <c r="AH24" s="16">
        <v>40</v>
      </c>
      <c r="AI24" s="16">
        <v>45</v>
      </c>
      <c r="AJ24" s="16">
        <v>2790</v>
      </c>
      <c r="AK24" s="12"/>
      <c r="AL24" s="22">
        <v>12101</v>
      </c>
      <c r="AM24" s="22">
        <v>243</v>
      </c>
      <c r="AN24" s="22">
        <v>271</v>
      </c>
      <c r="AO24" s="22">
        <v>20263</v>
      </c>
    </row>
    <row r="25" spans="1:41" ht="15" x14ac:dyDescent="0.25">
      <c r="A25" s="2" t="s">
        <v>18</v>
      </c>
      <c r="B25" s="3"/>
      <c r="C25" s="15">
        <v>152</v>
      </c>
      <c r="D25" s="15">
        <v>2</v>
      </c>
      <c r="E25" s="15">
        <v>2</v>
      </c>
      <c r="F25" s="15">
        <v>253</v>
      </c>
      <c r="G25" s="12"/>
      <c r="H25" s="16">
        <v>157</v>
      </c>
      <c r="I25" s="16">
        <v>5</v>
      </c>
      <c r="J25" s="16">
        <v>5</v>
      </c>
      <c r="K25" s="16">
        <v>267</v>
      </c>
      <c r="L25" s="12"/>
      <c r="M25" s="16">
        <v>156</v>
      </c>
      <c r="N25" s="16">
        <v>5</v>
      </c>
      <c r="O25" s="16">
        <v>6</v>
      </c>
      <c r="P25" s="16">
        <v>253</v>
      </c>
      <c r="Q25" s="12"/>
      <c r="R25" s="16">
        <v>142</v>
      </c>
      <c r="S25" s="16">
        <v>7</v>
      </c>
      <c r="T25" s="16">
        <v>10</v>
      </c>
      <c r="U25" s="16">
        <v>225</v>
      </c>
      <c r="V25" s="12"/>
      <c r="W25" s="16">
        <v>164</v>
      </c>
      <c r="X25" s="16">
        <v>2</v>
      </c>
      <c r="Y25" s="16">
        <v>3</v>
      </c>
      <c r="Z25" s="16">
        <v>293</v>
      </c>
      <c r="AA25" s="12"/>
      <c r="AB25" s="16">
        <v>173</v>
      </c>
      <c r="AC25" s="16">
        <v>2</v>
      </c>
      <c r="AD25" s="16">
        <v>2</v>
      </c>
      <c r="AE25" s="16">
        <v>283</v>
      </c>
      <c r="AF25" s="12"/>
      <c r="AG25" s="16">
        <v>110</v>
      </c>
      <c r="AH25" s="16">
        <v>8</v>
      </c>
      <c r="AI25" s="16">
        <v>9</v>
      </c>
      <c r="AJ25" s="16">
        <v>206</v>
      </c>
      <c r="AK25" s="12"/>
      <c r="AL25" s="22">
        <v>1054</v>
      </c>
      <c r="AM25" s="22">
        <v>31</v>
      </c>
      <c r="AN25" s="22">
        <v>37</v>
      </c>
      <c r="AO25" s="22">
        <v>1780</v>
      </c>
    </row>
    <row r="26" spans="1:41" ht="15" x14ac:dyDescent="0.25">
      <c r="A26" s="2" t="s">
        <v>19</v>
      </c>
      <c r="B26" s="3"/>
      <c r="C26" s="15">
        <v>446</v>
      </c>
      <c r="D26" s="15">
        <v>10</v>
      </c>
      <c r="E26" s="15">
        <v>12</v>
      </c>
      <c r="F26" s="15">
        <v>749</v>
      </c>
      <c r="G26" s="12"/>
      <c r="H26" s="16">
        <v>450</v>
      </c>
      <c r="I26" s="16">
        <v>16</v>
      </c>
      <c r="J26" s="16">
        <v>20</v>
      </c>
      <c r="K26" s="16">
        <v>759</v>
      </c>
      <c r="L26" s="12"/>
      <c r="M26" s="16">
        <v>447</v>
      </c>
      <c r="N26" s="16">
        <v>12</v>
      </c>
      <c r="O26" s="16">
        <v>14</v>
      </c>
      <c r="P26" s="16">
        <v>741</v>
      </c>
      <c r="Q26" s="12"/>
      <c r="R26" s="16">
        <v>432</v>
      </c>
      <c r="S26" s="16">
        <v>6</v>
      </c>
      <c r="T26" s="16">
        <v>6</v>
      </c>
      <c r="U26" s="16">
        <v>740</v>
      </c>
      <c r="V26" s="12"/>
      <c r="W26" s="16">
        <v>438</v>
      </c>
      <c r="X26" s="16">
        <v>13</v>
      </c>
      <c r="Y26" s="16">
        <v>13</v>
      </c>
      <c r="Z26" s="16">
        <v>712</v>
      </c>
      <c r="AA26" s="12"/>
      <c r="AB26" s="16">
        <v>427</v>
      </c>
      <c r="AC26" s="16">
        <v>14</v>
      </c>
      <c r="AD26" s="16">
        <v>15</v>
      </c>
      <c r="AE26" s="16">
        <v>732</v>
      </c>
      <c r="AF26" s="12"/>
      <c r="AG26" s="16">
        <v>349</v>
      </c>
      <c r="AH26" s="16">
        <v>18</v>
      </c>
      <c r="AI26" s="16">
        <v>24</v>
      </c>
      <c r="AJ26" s="16">
        <v>683</v>
      </c>
      <c r="AK26" s="12"/>
      <c r="AL26" s="22">
        <v>2989</v>
      </c>
      <c r="AM26" s="22">
        <v>89</v>
      </c>
      <c r="AN26" s="22">
        <v>104</v>
      </c>
      <c r="AO26" s="22">
        <v>5116</v>
      </c>
    </row>
    <row r="27" spans="1:41" ht="15" x14ac:dyDescent="0.25">
      <c r="A27" s="2" t="s">
        <v>20</v>
      </c>
      <c r="B27" s="3"/>
      <c r="C27" s="15">
        <v>1998</v>
      </c>
      <c r="D27" s="15">
        <v>30</v>
      </c>
      <c r="E27" s="15">
        <v>31</v>
      </c>
      <c r="F27" s="15">
        <v>2899</v>
      </c>
      <c r="G27" s="12"/>
      <c r="H27" s="16">
        <v>1952</v>
      </c>
      <c r="I27" s="16">
        <v>46</v>
      </c>
      <c r="J27" s="16">
        <v>50</v>
      </c>
      <c r="K27" s="16">
        <v>2849</v>
      </c>
      <c r="L27" s="12"/>
      <c r="M27" s="16">
        <v>2071</v>
      </c>
      <c r="N27" s="16">
        <v>32</v>
      </c>
      <c r="O27" s="16">
        <v>34</v>
      </c>
      <c r="P27" s="16">
        <v>3067</v>
      </c>
      <c r="Q27" s="12"/>
      <c r="R27" s="16">
        <v>1936</v>
      </c>
      <c r="S27" s="16">
        <v>35</v>
      </c>
      <c r="T27" s="16">
        <v>37</v>
      </c>
      <c r="U27" s="16">
        <v>2927</v>
      </c>
      <c r="V27" s="12"/>
      <c r="W27" s="16">
        <v>1970</v>
      </c>
      <c r="X27" s="16">
        <v>33</v>
      </c>
      <c r="Y27" s="16">
        <v>38</v>
      </c>
      <c r="Z27" s="16">
        <v>2871</v>
      </c>
      <c r="AA27" s="12"/>
      <c r="AB27" s="16">
        <v>1892</v>
      </c>
      <c r="AC27" s="16">
        <v>37</v>
      </c>
      <c r="AD27" s="16">
        <v>41</v>
      </c>
      <c r="AE27" s="16">
        <v>2934</v>
      </c>
      <c r="AF27" s="12"/>
      <c r="AG27" s="16">
        <v>1464</v>
      </c>
      <c r="AH27" s="16">
        <v>34</v>
      </c>
      <c r="AI27" s="16">
        <v>40</v>
      </c>
      <c r="AJ27" s="16">
        <v>2582</v>
      </c>
      <c r="AK27" s="12"/>
      <c r="AL27" s="22">
        <v>13283</v>
      </c>
      <c r="AM27" s="22">
        <v>247</v>
      </c>
      <c r="AN27" s="22">
        <v>271</v>
      </c>
      <c r="AO27" s="22">
        <v>20129</v>
      </c>
    </row>
    <row r="28" spans="1:41" ht="15" x14ac:dyDescent="0.25">
      <c r="A28" s="2" t="s">
        <v>21</v>
      </c>
      <c r="B28" s="3"/>
      <c r="C28" s="15">
        <v>562</v>
      </c>
      <c r="D28" s="15">
        <v>8</v>
      </c>
      <c r="E28" s="15">
        <v>8</v>
      </c>
      <c r="F28" s="15">
        <v>848</v>
      </c>
      <c r="G28" s="12"/>
      <c r="H28" s="16">
        <v>541</v>
      </c>
      <c r="I28" s="16">
        <v>11</v>
      </c>
      <c r="J28" s="16">
        <v>13</v>
      </c>
      <c r="K28" s="16">
        <v>792</v>
      </c>
      <c r="L28" s="12"/>
      <c r="M28" s="16">
        <v>553</v>
      </c>
      <c r="N28" s="16">
        <v>12</v>
      </c>
      <c r="O28" s="16">
        <v>12</v>
      </c>
      <c r="P28" s="16">
        <v>823</v>
      </c>
      <c r="Q28" s="12"/>
      <c r="R28" s="16">
        <v>578</v>
      </c>
      <c r="S28" s="16">
        <v>16</v>
      </c>
      <c r="T28" s="16">
        <v>16</v>
      </c>
      <c r="U28" s="16">
        <v>844</v>
      </c>
      <c r="V28" s="12"/>
      <c r="W28" s="16">
        <v>570</v>
      </c>
      <c r="X28" s="16">
        <v>14</v>
      </c>
      <c r="Y28" s="16">
        <v>16</v>
      </c>
      <c r="Z28" s="16">
        <v>844</v>
      </c>
      <c r="AA28" s="12"/>
      <c r="AB28" s="16">
        <v>564</v>
      </c>
      <c r="AC28" s="16">
        <v>15</v>
      </c>
      <c r="AD28" s="16">
        <v>17</v>
      </c>
      <c r="AE28" s="16">
        <v>902</v>
      </c>
      <c r="AF28" s="12"/>
      <c r="AG28" s="16">
        <v>417</v>
      </c>
      <c r="AH28" s="16">
        <v>15</v>
      </c>
      <c r="AI28" s="16">
        <v>18</v>
      </c>
      <c r="AJ28" s="16">
        <v>745</v>
      </c>
      <c r="AK28" s="12"/>
      <c r="AL28" s="22">
        <v>3785</v>
      </c>
      <c r="AM28" s="22">
        <v>91</v>
      </c>
      <c r="AN28" s="22">
        <v>100</v>
      </c>
      <c r="AO28" s="22">
        <v>5798</v>
      </c>
    </row>
    <row r="29" spans="1:41" s="59" customFormat="1" ht="18" x14ac:dyDescent="0.25">
      <c r="A29" s="28" t="s">
        <v>22</v>
      </c>
      <c r="B29" s="76"/>
      <c r="C29" s="19">
        <v>7099</v>
      </c>
      <c r="D29" s="19">
        <v>132</v>
      </c>
      <c r="E29" s="19">
        <v>139</v>
      </c>
      <c r="F29" s="19">
        <v>10896</v>
      </c>
      <c r="G29" s="48"/>
      <c r="H29" s="21">
        <v>7056</v>
      </c>
      <c r="I29" s="21">
        <v>156</v>
      </c>
      <c r="J29" s="21">
        <v>170</v>
      </c>
      <c r="K29" s="21">
        <v>10820</v>
      </c>
      <c r="L29" s="48"/>
      <c r="M29" s="21">
        <v>7293</v>
      </c>
      <c r="N29" s="21">
        <v>136</v>
      </c>
      <c r="O29" s="21">
        <v>150</v>
      </c>
      <c r="P29" s="21">
        <v>10955</v>
      </c>
      <c r="Q29" s="48"/>
      <c r="R29" s="21">
        <v>7014</v>
      </c>
      <c r="S29" s="21">
        <v>133</v>
      </c>
      <c r="T29" s="21">
        <v>143</v>
      </c>
      <c r="U29" s="21">
        <v>10816</v>
      </c>
      <c r="V29" s="48"/>
      <c r="W29" s="21">
        <v>7277</v>
      </c>
      <c r="X29" s="21">
        <v>137</v>
      </c>
      <c r="Y29" s="21">
        <v>152</v>
      </c>
      <c r="Z29" s="21">
        <v>11033</v>
      </c>
      <c r="AA29" s="48"/>
      <c r="AB29" s="21">
        <v>6874</v>
      </c>
      <c r="AC29" s="21">
        <v>163</v>
      </c>
      <c r="AD29" s="21">
        <v>178</v>
      </c>
      <c r="AE29" s="21">
        <v>11061</v>
      </c>
      <c r="AF29" s="48"/>
      <c r="AG29" s="21">
        <v>5521</v>
      </c>
      <c r="AH29" s="21">
        <v>172</v>
      </c>
      <c r="AI29" s="21">
        <v>196</v>
      </c>
      <c r="AJ29" s="21">
        <v>10028</v>
      </c>
      <c r="AK29" s="48"/>
      <c r="AL29" s="24">
        <v>48134</v>
      </c>
      <c r="AM29" s="21">
        <v>1029</v>
      </c>
      <c r="AN29" s="21">
        <v>1128</v>
      </c>
      <c r="AO29" s="24">
        <v>75609</v>
      </c>
    </row>
    <row r="30" spans="1:41" x14ac:dyDescent="0.3">
      <c r="A30" s="28" t="s">
        <v>64</v>
      </c>
      <c r="B30" s="17"/>
      <c r="C30" s="19">
        <v>30439</v>
      </c>
      <c r="D30" s="19">
        <v>494</v>
      </c>
      <c r="E30" s="19">
        <v>520</v>
      </c>
      <c r="F30" s="19">
        <v>42109</v>
      </c>
      <c r="G30" s="48"/>
      <c r="H30" s="21">
        <v>31101</v>
      </c>
      <c r="I30" s="21">
        <v>503</v>
      </c>
      <c r="J30" s="21">
        <v>538</v>
      </c>
      <c r="K30" s="21">
        <v>42532</v>
      </c>
      <c r="L30" s="48"/>
      <c r="M30" s="21">
        <v>31245</v>
      </c>
      <c r="N30" s="21">
        <v>493</v>
      </c>
      <c r="O30" s="21">
        <v>525</v>
      </c>
      <c r="P30" s="21">
        <v>42534</v>
      </c>
      <c r="Q30" s="48"/>
      <c r="R30" s="21">
        <v>30421</v>
      </c>
      <c r="S30" s="24">
        <v>474</v>
      </c>
      <c r="T30" s="24">
        <v>495</v>
      </c>
      <c r="U30" s="21">
        <v>41942</v>
      </c>
      <c r="V30" s="48"/>
      <c r="W30" s="23">
        <v>32121</v>
      </c>
      <c r="X30" s="21">
        <v>504</v>
      </c>
      <c r="Y30" s="21">
        <v>535</v>
      </c>
      <c r="Z30" s="23">
        <v>44229</v>
      </c>
      <c r="AA30" s="48"/>
      <c r="AB30" s="21">
        <v>28725</v>
      </c>
      <c r="AC30" s="23">
        <v>598</v>
      </c>
      <c r="AD30" s="23">
        <v>641</v>
      </c>
      <c r="AE30" s="21">
        <v>42678</v>
      </c>
      <c r="AF30" s="48"/>
      <c r="AG30" s="24">
        <v>21586</v>
      </c>
      <c r="AH30" s="21">
        <v>550</v>
      </c>
      <c r="AI30" s="21">
        <v>606</v>
      </c>
      <c r="AJ30" s="24">
        <v>35995</v>
      </c>
      <c r="AK30" s="48"/>
      <c r="AL30" s="25">
        <v>205638</v>
      </c>
      <c r="AM30" s="25">
        <v>3616</v>
      </c>
      <c r="AN30" s="25">
        <v>3860</v>
      </c>
      <c r="AO30" s="25">
        <v>292019</v>
      </c>
    </row>
    <row r="32" spans="1:41" x14ac:dyDescent="0.3">
      <c r="A32" s="195" t="s">
        <v>37</v>
      </c>
      <c r="B32" s="196"/>
      <c r="C32" s="196"/>
      <c r="D32" s="196"/>
      <c r="E32" s="196"/>
      <c r="F32" s="19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97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13.550626226044967</v>
      </c>
      <c r="D35" s="30">
        <v>12.29235880398671</v>
      </c>
      <c r="E35" s="30">
        <v>12.5</v>
      </c>
      <c r="F35" s="30">
        <v>13.169873784398924</v>
      </c>
      <c r="G35" s="12"/>
      <c r="H35" s="45">
        <v>14.976610834465067</v>
      </c>
      <c r="I35" s="45">
        <v>13.621262458471762</v>
      </c>
      <c r="J35" s="45">
        <v>13.75</v>
      </c>
      <c r="K35" s="45">
        <v>14.168218497827436</v>
      </c>
      <c r="L35" s="12"/>
      <c r="M35" s="31">
        <v>14.727629394899653</v>
      </c>
      <c r="N35" s="31">
        <v>11.960132890365449</v>
      </c>
      <c r="O35" s="31">
        <v>12.1875</v>
      </c>
      <c r="P35" s="31">
        <v>13.578522656734947</v>
      </c>
      <c r="Q35" s="12"/>
      <c r="R35" s="31">
        <v>14.071223781499924</v>
      </c>
      <c r="S35" s="31">
        <v>12.956810631229235</v>
      </c>
      <c r="T35" s="31">
        <v>12.5</v>
      </c>
      <c r="U35" s="31">
        <v>13.578522656734947</v>
      </c>
      <c r="V35" s="12"/>
      <c r="W35" s="31">
        <v>16.312056737588652</v>
      </c>
      <c r="X35" s="31">
        <v>12.29235880398671</v>
      </c>
      <c r="Y35" s="31">
        <v>11.5625</v>
      </c>
      <c r="Z35" s="31">
        <v>15.621767018415063</v>
      </c>
      <c r="AA35" s="12"/>
      <c r="AB35" s="31">
        <v>14.757808963331824</v>
      </c>
      <c r="AC35" s="31">
        <v>19.269102990033222</v>
      </c>
      <c r="AD35" s="31">
        <v>20</v>
      </c>
      <c r="AE35" s="31">
        <v>16.216635630043452</v>
      </c>
      <c r="AF35" s="12"/>
      <c r="AG35" s="31">
        <v>11.60404406216991</v>
      </c>
      <c r="AH35" s="31">
        <v>17.607973421926911</v>
      </c>
      <c r="AI35" s="31">
        <v>17.5</v>
      </c>
      <c r="AJ35" s="31">
        <v>13.666459755845231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11.705685618729097</v>
      </c>
      <c r="D36" s="30">
        <v>11.111111111111111</v>
      </c>
      <c r="E36" s="30">
        <v>11.111111111111111</v>
      </c>
      <c r="F36" s="30">
        <v>12.311557788944723</v>
      </c>
      <c r="G36" s="12"/>
      <c r="H36" s="45">
        <v>15.050167224080267</v>
      </c>
      <c r="I36" s="45">
        <v>11.111111111111111</v>
      </c>
      <c r="J36" s="45">
        <v>11.111111111111111</v>
      </c>
      <c r="K36" s="45">
        <v>15.075376884422111</v>
      </c>
      <c r="L36" s="12"/>
      <c r="M36" s="31">
        <v>17.391304347826086</v>
      </c>
      <c r="N36" s="31">
        <v>11.111111111111111</v>
      </c>
      <c r="O36" s="31">
        <v>11.111111111111111</v>
      </c>
      <c r="P36" s="31">
        <v>16.834170854271356</v>
      </c>
      <c r="Q36" s="12"/>
      <c r="R36" s="31">
        <v>11.705685618729097</v>
      </c>
      <c r="S36" s="31">
        <v>0</v>
      </c>
      <c r="T36" s="31">
        <v>0</v>
      </c>
      <c r="U36" s="31">
        <v>12.311557788944723</v>
      </c>
      <c r="V36" s="12"/>
      <c r="W36" s="31">
        <v>16.722408026755854</v>
      </c>
      <c r="X36" s="31">
        <v>22.222222222222221</v>
      </c>
      <c r="Y36" s="31">
        <v>22.222222222222221</v>
      </c>
      <c r="Z36" s="31">
        <v>15.577889447236181</v>
      </c>
      <c r="AA36" s="12"/>
      <c r="AB36" s="31">
        <v>13.377926421404682</v>
      </c>
      <c r="AC36" s="31">
        <v>22.222222222222221</v>
      </c>
      <c r="AD36" s="31">
        <v>22.222222222222221</v>
      </c>
      <c r="AE36" s="31">
        <v>13.316582914572864</v>
      </c>
      <c r="AF36" s="12"/>
      <c r="AG36" s="31">
        <v>14.046822742474916</v>
      </c>
      <c r="AH36" s="31">
        <v>22.222222222222221</v>
      </c>
      <c r="AI36" s="31">
        <v>22.222222222222221</v>
      </c>
      <c r="AJ36" s="31">
        <v>14.572864321608041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14.705090223538917</v>
      </c>
      <c r="D37" s="30">
        <v>11.823647294589179</v>
      </c>
      <c r="E37" s="30">
        <v>11.466165413533835</v>
      </c>
      <c r="F37" s="30">
        <v>14.310161690074354</v>
      </c>
      <c r="G37" s="12"/>
      <c r="H37" s="45">
        <v>15.79046593051441</v>
      </c>
      <c r="I37" s="45">
        <v>11.823647294589179</v>
      </c>
      <c r="J37" s="45">
        <v>11.654135338345865</v>
      </c>
      <c r="K37" s="45">
        <v>15.10090876903104</v>
      </c>
      <c r="L37" s="12"/>
      <c r="M37" s="31">
        <v>15.596552652841368</v>
      </c>
      <c r="N37" s="31">
        <v>14.829659318637274</v>
      </c>
      <c r="O37" s="31">
        <v>14.849624060150376</v>
      </c>
      <c r="P37" s="31">
        <v>14.986820882017389</v>
      </c>
      <c r="Q37" s="12"/>
      <c r="R37" s="31">
        <v>15.04713169943442</v>
      </c>
      <c r="S37" s="31">
        <v>14.228456913827655</v>
      </c>
      <c r="T37" s="31">
        <v>13.909774436090226</v>
      </c>
      <c r="U37" s="31">
        <v>14.457689130178213</v>
      </c>
      <c r="V37" s="12"/>
      <c r="W37" s="31">
        <v>15.723134931322381</v>
      </c>
      <c r="X37" s="31">
        <v>15.430861723446894</v>
      </c>
      <c r="Y37" s="31">
        <v>15.601503759398497</v>
      </c>
      <c r="Z37" s="31">
        <v>15.40579881191235</v>
      </c>
      <c r="AA37" s="12"/>
      <c r="AB37" s="31">
        <v>13.730137355238352</v>
      </c>
      <c r="AC37" s="31">
        <v>16.23246492985972</v>
      </c>
      <c r="AD37" s="31">
        <v>16.541353383458645</v>
      </c>
      <c r="AE37" s="31">
        <v>14.438018804831032</v>
      </c>
      <c r="AF37" s="12"/>
      <c r="AG37" s="31">
        <v>9.4074872071101527</v>
      </c>
      <c r="AH37" s="31">
        <v>15.631262525050101</v>
      </c>
      <c r="AI37" s="31">
        <v>15.977443609022556</v>
      </c>
      <c r="AJ37" s="31">
        <v>11.300601911955624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14.777666332330325</v>
      </c>
      <c r="D38" s="30">
        <v>16.363636363636363</v>
      </c>
      <c r="E38" s="30">
        <v>15.517241379310345</v>
      </c>
      <c r="F38" s="30">
        <v>14.726114649681529</v>
      </c>
      <c r="G38" s="12"/>
      <c r="H38" s="45">
        <v>14.343029087261785</v>
      </c>
      <c r="I38" s="45">
        <v>18.181818181818183</v>
      </c>
      <c r="J38" s="45">
        <v>17.241379310344829</v>
      </c>
      <c r="K38" s="45">
        <v>13.579617834394904</v>
      </c>
      <c r="L38" s="12"/>
      <c r="M38" s="31">
        <v>14.209294550317619</v>
      </c>
      <c r="N38" s="31">
        <v>10.909090909090908</v>
      </c>
      <c r="O38" s="31">
        <v>10.344827586206897</v>
      </c>
      <c r="P38" s="31">
        <v>13.452229299363058</v>
      </c>
      <c r="Q38" s="12"/>
      <c r="R38" s="31">
        <v>15.312604480106987</v>
      </c>
      <c r="S38" s="31">
        <v>10.909090909090908</v>
      </c>
      <c r="T38" s="31">
        <v>10.344827586206897</v>
      </c>
      <c r="U38" s="31">
        <v>15.108280254777069</v>
      </c>
      <c r="V38" s="12"/>
      <c r="W38" s="31">
        <v>15.178869943162821</v>
      </c>
      <c r="X38" s="31">
        <v>18.181818181818183</v>
      </c>
      <c r="Y38" s="31">
        <v>18.96551724137931</v>
      </c>
      <c r="Z38" s="31">
        <v>15.235668789808917</v>
      </c>
      <c r="AA38" s="12"/>
      <c r="AB38" s="31">
        <v>14.476763624205951</v>
      </c>
      <c r="AC38" s="31">
        <v>16.363636363636363</v>
      </c>
      <c r="AD38" s="31">
        <v>15.517241379310345</v>
      </c>
      <c r="AE38" s="31">
        <v>14.980891719745223</v>
      </c>
      <c r="AF38" s="12"/>
      <c r="AG38" s="31">
        <v>11.70177198261451</v>
      </c>
      <c r="AH38" s="31">
        <v>9.0909090909090917</v>
      </c>
      <c r="AI38" s="31">
        <v>12.068965517241379</v>
      </c>
      <c r="AJ38" s="31">
        <v>12.917197452229299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14.906193780519146</v>
      </c>
      <c r="D39" s="30">
        <v>14.772727272727273</v>
      </c>
      <c r="E39" s="30">
        <v>14.092140921409214</v>
      </c>
      <c r="F39" s="30">
        <v>14.797601896175117</v>
      </c>
      <c r="G39" s="12"/>
      <c r="H39" s="45">
        <v>15.053970701619122</v>
      </c>
      <c r="I39" s="45">
        <v>12.215909090909092</v>
      </c>
      <c r="J39" s="45">
        <v>12.737127371273713</v>
      </c>
      <c r="K39" s="45">
        <v>14.532695078310173</v>
      </c>
      <c r="L39" s="12"/>
      <c r="M39" s="31">
        <v>14.784117193523516</v>
      </c>
      <c r="N39" s="31">
        <v>12.215909090909092</v>
      </c>
      <c r="O39" s="31">
        <v>11.653116531165312</v>
      </c>
      <c r="P39" s="31">
        <v>14.184133475856299</v>
      </c>
      <c r="Q39" s="12"/>
      <c r="R39" s="31">
        <v>14.681315857106142</v>
      </c>
      <c r="S39" s="31">
        <v>11.647727272727273</v>
      </c>
      <c r="T39" s="31">
        <v>11.382113821138212</v>
      </c>
      <c r="U39" s="31">
        <v>14.165543523725427</v>
      </c>
      <c r="V39" s="12"/>
      <c r="W39" s="31">
        <v>15.690053970701619</v>
      </c>
      <c r="X39" s="31">
        <v>16.477272727272727</v>
      </c>
      <c r="Y39" s="31">
        <v>16.531165311653115</v>
      </c>
      <c r="Z39" s="31">
        <v>15.141516010596273</v>
      </c>
      <c r="AA39" s="12"/>
      <c r="AB39" s="31">
        <v>14.482138267797481</v>
      </c>
      <c r="AC39" s="31">
        <v>17.045454545454547</v>
      </c>
      <c r="AD39" s="31">
        <v>17.615176151761517</v>
      </c>
      <c r="AE39" s="31">
        <v>14.955616489287539</v>
      </c>
      <c r="AF39" s="12"/>
      <c r="AG39" s="31">
        <v>10.402210228732974</v>
      </c>
      <c r="AH39" s="31">
        <v>15.625</v>
      </c>
      <c r="AI39" s="31">
        <v>15.989159891598916</v>
      </c>
      <c r="AJ39" s="31">
        <v>12.22289352604917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14.289678135405106</v>
      </c>
      <c r="D40" s="30">
        <v>8.9743589743589745</v>
      </c>
      <c r="E40" s="30">
        <v>9.5238095238095237</v>
      </c>
      <c r="F40" s="30">
        <v>13.60442835852672</v>
      </c>
      <c r="G40" s="12"/>
      <c r="H40" s="45">
        <v>14.844617092119867</v>
      </c>
      <c r="I40" s="45">
        <v>17.948717948717949</v>
      </c>
      <c r="J40" s="45">
        <v>16.666666666666668</v>
      </c>
      <c r="K40" s="45">
        <v>14.370875026612731</v>
      </c>
      <c r="L40" s="12"/>
      <c r="M40" s="31">
        <v>14.816870144284129</v>
      </c>
      <c r="N40" s="31">
        <v>12.820512820512821</v>
      </c>
      <c r="O40" s="31">
        <v>11.904761904761905</v>
      </c>
      <c r="P40" s="31">
        <v>14.498616137960401</v>
      </c>
      <c r="Q40" s="12"/>
      <c r="R40" s="31">
        <v>13.956714761376249</v>
      </c>
      <c r="S40" s="31">
        <v>11.538461538461538</v>
      </c>
      <c r="T40" s="31">
        <v>10.714285714285714</v>
      </c>
      <c r="U40" s="31">
        <v>12.73153076431765</v>
      </c>
      <c r="V40" s="12"/>
      <c r="W40" s="31">
        <v>16.176470588235293</v>
      </c>
      <c r="X40" s="31">
        <v>12.820512820512821</v>
      </c>
      <c r="Y40" s="31">
        <v>13.095238095238095</v>
      </c>
      <c r="Z40" s="31">
        <v>15.669576325314031</v>
      </c>
      <c r="AA40" s="12"/>
      <c r="AB40" s="31">
        <v>14.400665926748058</v>
      </c>
      <c r="AC40" s="31">
        <v>17.948717948717949</v>
      </c>
      <c r="AD40" s="31">
        <v>17.857142857142858</v>
      </c>
      <c r="AE40" s="31">
        <v>15.37151373216947</v>
      </c>
      <c r="AF40" s="12"/>
      <c r="AG40" s="31">
        <v>11.514983351831299</v>
      </c>
      <c r="AH40" s="31">
        <v>17.948717948717949</v>
      </c>
      <c r="AI40" s="31">
        <v>20.238095238095237</v>
      </c>
      <c r="AJ40" s="31">
        <v>13.753459655098998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15.206629358588033</v>
      </c>
      <c r="D41" s="30">
        <v>12.162162162162161</v>
      </c>
      <c r="E41" s="30">
        <v>11.25</v>
      </c>
      <c r="F41" s="30">
        <v>14.756045820958846</v>
      </c>
      <c r="G41" s="12"/>
      <c r="H41" s="45">
        <v>15.346534653465346</v>
      </c>
      <c r="I41" s="45">
        <v>13.513513513513514</v>
      </c>
      <c r="J41" s="45">
        <v>13.75</v>
      </c>
      <c r="K41" s="45">
        <v>14.849384811200679</v>
      </c>
      <c r="L41" s="12"/>
      <c r="M41" s="31">
        <v>15.325010761945761</v>
      </c>
      <c r="N41" s="31">
        <v>14.864864864864865</v>
      </c>
      <c r="O41" s="31">
        <v>16.25</v>
      </c>
      <c r="P41" s="31">
        <v>15.070004242681375</v>
      </c>
      <c r="Q41" s="12"/>
      <c r="R41" s="31">
        <v>14.625484287559191</v>
      </c>
      <c r="S41" s="31">
        <v>16.216216216216218</v>
      </c>
      <c r="T41" s="31">
        <v>15</v>
      </c>
      <c r="U41" s="31">
        <v>14.102672889266016</v>
      </c>
      <c r="V41" s="12"/>
      <c r="W41" s="31">
        <v>15.927679724494189</v>
      </c>
      <c r="X41" s="31">
        <v>10.810810810810811</v>
      </c>
      <c r="Y41" s="31">
        <v>10</v>
      </c>
      <c r="Z41" s="31">
        <v>15.782774713619007</v>
      </c>
      <c r="AA41" s="12"/>
      <c r="AB41" s="31">
        <v>13.646147223417994</v>
      </c>
      <c r="AC41" s="31">
        <v>22.972972972972972</v>
      </c>
      <c r="AD41" s="31">
        <v>25</v>
      </c>
      <c r="AE41" s="31">
        <v>13.958421722528637</v>
      </c>
      <c r="AF41" s="12"/>
      <c r="AG41" s="31">
        <v>9.9225139905294881</v>
      </c>
      <c r="AH41" s="31">
        <v>9.4594594594594597</v>
      </c>
      <c r="AI41" s="31">
        <v>8.75</v>
      </c>
      <c r="AJ41" s="31">
        <v>11.480695799745439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15.248591721773206</v>
      </c>
      <c r="D42" s="30">
        <v>12.041884816753926</v>
      </c>
      <c r="E42" s="30">
        <v>12.25</v>
      </c>
      <c r="F42" s="30">
        <v>14.766515416770874</v>
      </c>
      <c r="G42" s="12"/>
      <c r="H42" s="45">
        <v>14.827332843497429</v>
      </c>
      <c r="I42" s="45">
        <v>14.659685863874346</v>
      </c>
      <c r="J42" s="45">
        <v>14.75</v>
      </c>
      <c r="K42" s="45">
        <v>14.230590589160027</v>
      </c>
      <c r="L42" s="12"/>
      <c r="M42" s="31">
        <v>15.204506490325741</v>
      </c>
      <c r="N42" s="31">
        <v>14.921465968586388</v>
      </c>
      <c r="O42" s="31">
        <v>14.25</v>
      </c>
      <c r="P42" s="31">
        <v>14.562863982278753</v>
      </c>
      <c r="Q42" s="12"/>
      <c r="R42" s="31">
        <v>14.729365662503062</v>
      </c>
      <c r="S42" s="31">
        <v>15.183246073298429</v>
      </c>
      <c r="T42" s="31">
        <v>15</v>
      </c>
      <c r="U42" s="31">
        <v>14.202007931687449</v>
      </c>
      <c r="V42" s="12"/>
      <c r="W42" s="31">
        <v>15.669850600048983</v>
      </c>
      <c r="X42" s="31">
        <v>11.780104712041885</v>
      </c>
      <c r="Y42" s="31">
        <v>11.5</v>
      </c>
      <c r="Z42" s="31">
        <v>15.28457608346136</v>
      </c>
      <c r="AA42" s="12"/>
      <c r="AB42" s="31">
        <v>14.381582169973059</v>
      </c>
      <c r="AC42" s="31">
        <v>17.277486910994764</v>
      </c>
      <c r="AD42" s="31">
        <v>17.5</v>
      </c>
      <c r="AE42" s="31">
        <v>15.22383793633213</v>
      </c>
      <c r="AF42" s="12"/>
      <c r="AG42" s="31">
        <v>9.9387705118785199</v>
      </c>
      <c r="AH42" s="31">
        <v>14.136125654450261</v>
      </c>
      <c r="AI42" s="31">
        <v>14.75</v>
      </c>
      <c r="AJ42" s="31">
        <v>11.729608060309408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14.718817345854177</v>
      </c>
      <c r="D43" s="43">
        <v>12.571428571428571</v>
      </c>
      <c r="E43" s="35">
        <v>12.365010799136069</v>
      </c>
      <c r="F43" s="35">
        <v>14.338593831194254</v>
      </c>
      <c r="G43" s="48"/>
      <c r="H43" s="47">
        <v>15.263922612604706</v>
      </c>
      <c r="I43" s="47">
        <v>13.371428571428572</v>
      </c>
      <c r="J43" s="47">
        <v>13.390928725701944</v>
      </c>
      <c r="K43" s="47">
        <v>14.624041685352468</v>
      </c>
      <c r="L43" s="48"/>
      <c r="M43" s="36">
        <v>15.195662561312153</v>
      </c>
      <c r="N43" s="36">
        <v>13.6</v>
      </c>
      <c r="O43" s="36">
        <v>13.390928725701944</v>
      </c>
      <c r="P43" s="36">
        <v>14.538620881115596</v>
      </c>
      <c r="Q43" s="48"/>
      <c r="R43" s="36">
        <v>14.723693063803646</v>
      </c>
      <c r="S43" s="36">
        <v>13.485714285714286</v>
      </c>
      <c r="T43" s="36">
        <v>13.120950323974082</v>
      </c>
      <c r="U43" s="36">
        <v>14.165616702614589</v>
      </c>
      <c r="V43" s="48"/>
      <c r="W43" s="40">
        <v>15.805127304995661</v>
      </c>
      <c r="X43" s="36">
        <v>14.114285714285714</v>
      </c>
      <c r="Y43" s="36">
        <v>13.984881209503239</v>
      </c>
      <c r="Z43" s="40">
        <v>15.40706572419046</v>
      </c>
      <c r="AA43" s="48"/>
      <c r="AB43" s="36">
        <v>14.143482627816946</v>
      </c>
      <c r="AC43" s="36">
        <v>17.542857142857144</v>
      </c>
      <c r="AD43" s="36">
        <v>17.980561555075592</v>
      </c>
      <c r="AE43" s="36">
        <v>14.921590820110906</v>
      </c>
      <c r="AF43" s="48"/>
      <c r="AG43" s="41">
        <v>10.149294483612712</v>
      </c>
      <c r="AH43" s="36">
        <v>15.314285714285715</v>
      </c>
      <c r="AI43" s="36">
        <v>15.766738660907128</v>
      </c>
      <c r="AJ43" s="36">
        <v>12.004470355421729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15.343830334190232</v>
      </c>
      <c r="D44" s="30">
        <v>14.23076923076923</v>
      </c>
      <c r="E44" s="30">
        <v>14.339622641509434</v>
      </c>
      <c r="F44" s="30">
        <v>15.106930374658305</v>
      </c>
      <c r="G44" s="12"/>
      <c r="H44" s="45">
        <v>14.899314481576692</v>
      </c>
      <c r="I44" s="45">
        <v>12.307692307692308</v>
      </c>
      <c r="J44" s="45">
        <v>12.830188679245284</v>
      </c>
      <c r="K44" s="45">
        <v>14.246663450715548</v>
      </c>
      <c r="L44" s="12"/>
      <c r="M44" s="31">
        <v>15.140317052270779</v>
      </c>
      <c r="N44" s="31">
        <v>12.692307692307692</v>
      </c>
      <c r="O44" s="31">
        <v>12.830188679245284</v>
      </c>
      <c r="P44" s="31">
        <v>14.63257758482071</v>
      </c>
      <c r="Q44" s="12"/>
      <c r="R44" s="31">
        <v>14.974293059125964</v>
      </c>
      <c r="S44" s="31">
        <v>11.153846153846153</v>
      </c>
      <c r="T44" s="31">
        <v>10.943396226415095</v>
      </c>
      <c r="U44" s="31">
        <v>14.889853674224153</v>
      </c>
      <c r="V44" s="12"/>
      <c r="W44" s="31">
        <v>15.868680377035133</v>
      </c>
      <c r="X44" s="31">
        <v>16.153846153846153</v>
      </c>
      <c r="Y44" s="31">
        <v>15.849056603773585</v>
      </c>
      <c r="Z44" s="31">
        <v>15.348126708474032</v>
      </c>
      <c r="AA44" s="12"/>
      <c r="AB44" s="31">
        <v>13.672879177377892</v>
      </c>
      <c r="AC44" s="31">
        <v>16.153846153846153</v>
      </c>
      <c r="AD44" s="31">
        <v>15.849056603773585</v>
      </c>
      <c r="AE44" s="31">
        <v>13.965267727930536</v>
      </c>
      <c r="AF44" s="12"/>
      <c r="AG44" s="31">
        <v>10.100685518423308</v>
      </c>
      <c r="AH44" s="31">
        <v>17.307692307692307</v>
      </c>
      <c r="AI44" s="31">
        <v>17.358490566037737</v>
      </c>
      <c r="AJ44" s="31">
        <v>11.810580479176716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14.145658263305322</v>
      </c>
      <c r="D45" s="30">
        <v>18.64406779661017</v>
      </c>
      <c r="E45" s="30">
        <v>18.032786885245901</v>
      </c>
      <c r="F45" s="30">
        <v>14.341750429026723</v>
      </c>
      <c r="G45" s="12"/>
      <c r="H45" s="45">
        <v>16.176470588235293</v>
      </c>
      <c r="I45" s="45">
        <v>11.864406779661017</v>
      </c>
      <c r="J45" s="45">
        <v>13.114754098360656</v>
      </c>
      <c r="K45" s="45">
        <v>16.229468006864426</v>
      </c>
      <c r="L45" s="12"/>
      <c r="M45" s="31">
        <v>15.686274509803921</v>
      </c>
      <c r="N45" s="31">
        <v>11.864406779661017</v>
      </c>
      <c r="O45" s="31">
        <v>13.114754098360656</v>
      </c>
      <c r="P45" s="31">
        <v>14.979161559205687</v>
      </c>
      <c r="Q45" s="12"/>
      <c r="R45" s="31">
        <v>14.285714285714286</v>
      </c>
      <c r="S45" s="31">
        <v>11.864406779661017</v>
      </c>
      <c r="T45" s="31">
        <v>11.475409836065573</v>
      </c>
      <c r="U45" s="31">
        <v>13.53272860995342</v>
      </c>
      <c r="V45" s="12"/>
      <c r="W45" s="31">
        <v>16.316526610644257</v>
      </c>
      <c r="X45" s="31">
        <v>16.949152542372882</v>
      </c>
      <c r="Y45" s="31">
        <v>16.393442622950818</v>
      </c>
      <c r="Z45" s="31">
        <v>15.32238293699436</v>
      </c>
      <c r="AA45" s="12"/>
      <c r="AB45" s="31">
        <v>13.410364145658264</v>
      </c>
      <c r="AC45" s="31">
        <v>11.864406779661017</v>
      </c>
      <c r="AD45" s="31">
        <v>11.475409836065573</v>
      </c>
      <c r="AE45" s="31">
        <v>14.513361117921059</v>
      </c>
      <c r="AF45" s="12"/>
      <c r="AG45" s="31">
        <v>9.9789915966386555</v>
      </c>
      <c r="AH45" s="31">
        <v>16.949152542372882</v>
      </c>
      <c r="AI45" s="31">
        <v>16.393442622950818</v>
      </c>
      <c r="AJ45" s="31">
        <v>11.081147340034322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14.001530221882174</v>
      </c>
      <c r="D46" s="30">
        <v>20</v>
      </c>
      <c r="E46" s="30">
        <v>21.705426356589147</v>
      </c>
      <c r="F46" s="30">
        <v>13.280507131537242</v>
      </c>
      <c r="G46" s="12"/>
      <c r="H46" s="45">
        <v>15.883703136954859</v>
      </c>
      <c r="I46" s="45">
        <v>12.5</v>
      </c>
      <c r="J46" s="45">
        <v>13.178294573643411</v>
      </c>
      <c r="K46" s="45">
        <v>15.594294770206023</v>
      </c>
      <c r="L46" s="12"/>
      <c r="M46" s="31">
        <v>15.057383320581485</v>
      </c>
      <c r="N46" s="31">
        <v>19.166666666666668</v>
      </c>
      <c r="O46" s="31">
        <v>18.604651162790699</v>
      </c>
      <c r="P46" s="31">
        <v>14.865293185419969</v>
      </c>
      <c r="Q46" s="12"/>
      <c r="R46" s="31">
        <v>14.644223412394798</v>
      </c>
      <c r="S46" s="31">
        <v>8.3333333333333339</v>
      </c>
      <c r="T46" s="31">
        <v>8.5271317829457356</v>
      </c>
      <c r="U46" s="31">
        <v>14.22081352350766</v>
      </c>
      <c r="V46" s="12"/>
      <c r="W46" s="31">
        <v>15.210405508798775</v>
      </c>
      <c r="X46" s="31">
        <v>9.1666666666666661</v>
      </c>
      <c r="Y46" s="31">
        <v>8.5271317829457356</v>
      </c>
      <c r="Z46" s="31">
        <v>14.907554146856841</v>
      </c>
      <c r="AA46" s="12"/>
      <c r="AB46" s="31">
        <v>14.368783473603672</v>
      </c>
      <c r="AC46" s="31">
        <v>21.666666666666668</v>
      </c>
      <c r="AD46" s="31">
        <v>20.155038759689923</v>
      </c>
      <c r="AE46" s="31">
        <v>14.896988906497622</v>
      </c>
      <c r="AF46" s="12"/>
      <c r="AG46" s="31">
        <v>10.833970925784239</v>
      </c>
      <c r="AH46" s="31">
        <v>9.1666666666666661</v>
      </c>
      <c r="AI46" s="31">
        <v>9.3023255813953494</v>
      </c>
      <c r="AJ46" s="31">
        <v>12.234548335974644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15.104863900044624</v>
      </c>
      <c r="D47" s="30">
        <v>17.587939698492463</v>
      </c>
      <c r="E47" s="30">
        <v>17.647058823529413</v>
      </c>
      <c r="F47" s="30">
        <v>14.583166706657069</v>
      </c>
      <c r="G47" s="12"/>
      <c r="H47" s="45">
        <v>15.283355644801428</v>
      </c>
      <c r="I47" s="45">
        <v>14.824120603015075</v>
      </c>
      <c r="J47" s="45">
        <v>14.352941176470589</v>
      </c>
      <c r="K47" s="45">
        <v>14.625823135780745</v>
      </c>
      <c r="L47" s="12"/>
      <c r="M47" s="31">
        <v>15.283355644801428</v>
      </c>
      <c r="N47" s="31">
        <v>14.07035175879397</v>
      </c>
      <c r="O47" s="31">
        <v>14.352941176470589</v>
      </c>
      <c r="P47" s="31">
        <v>14.655149430803274</v>
      </c>
      <c r="Q47" s="12"/>
      <c r="R47" s="31">
        <v>15.420943031384798</v>
      </c>
      <c r="S47" s="31">
        <v>14.824120603015075</v>
      </c>
      <c r="T47" s="31">
        <v>14.588235294117647</v>
      </c>
      <c r="U47" s="31">
        <v>14.993734836972459</v>
      </c>
      <c r="V47" s="12"/>
      <c r="W47" s="31">
        <v>15.666369180425406</v>
      </c>
      <c r="X47" s="31">
        <v>14.321608040201005</v>
      </c>
      <c r="Y47" s="31">
        <v>14.352941176470589</v>
      </c>
      <c r="Z47" s="31">
        <v>15.191020821669467</v>
      </c>
      <c r="AA47" s="12"/>
      <c r="AB47" s="31">
        <v>12.910902870742229</v>
      </c>
      <c r="AC47" s="31">
        <v>13.316582914572864</v>
      </c>
      <c r="AD47" s="31">
        <v>12.941176470588236</v>
      </c>
      <c r="AE47" s="31">
        <v>13.807352901970194</v>
      </c>
      <c r="AF47" s="12"/>
      <c r="AG47" s="31">
        <v>10.330209727800089</v>
      </c>
      <c r="AH47" s="31">
        <v>11.055276381909549</v>
      </c>
      <c r="AI47" s="31">
        <v>11.764705882352942</v>
      </c>
      <c r="AJ47" s="31">
        <v>12.143752166146792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15.00500409425894</v>
      </c>
      <c r="D48" s="42">
        <v>16.965352449223417</v>
      </c>
      <c r="E48" s="35">
        <v>17.272727272727273</v>
      </c>
      <c r="F48" s="35">
        <v>14.579409711704356</v>
      </c>
      <c r="G48" s="48"/>
      <c r="H48" s="47">
        <v>15.270676007642617</v>
      </c>
      <c r="I48" s="47">
        <v>13.500597371565114</v>
      </c>
      <c r="J48" s="47">
        <v>13.636363636363637</v>
      </c>
      <c r="K48" s="47">
        <v>14.708477656758287</v>
      </c>
      <c r="L48" s="48"/>
      <c r="M48" s="36">
        <v>15.22882358293149</v>
      </c>
      <c r="N48" s="36">
        <v>14.217443249701315</v>
      </c>
      <c r="O48" s="36">
        <v>14.431818181818182</v>
      </c>
      <c r="P48" s="36">
        <v>14.691356398740929</v>
      </c>
      <c r="Q48" s="48"/>
      <c r="R48" s="36">
        <v>15.117823673915021</v>
      </c>
      <c r="S48" s="36">
        <v>12.544802867383513</v>
      </c>
      <c r="T48" s="36">
        <v>12.386363636363637</v>
      </c>
      <c r="U48" s="36">
        <v>14.784864807912655</v>
      </c>
      <c r="V48" s="48"/>
      <c r="W48" s="36">
        <v>15.714675643708489</v>
      </c>
      <c r="X48" s="36">
        <v>14.336917562724015</v>
      </c>
      <c r="Y48" s="36">
        <v>14.090909090909092</v>
      </c>
      <c r="Z48" s="36">
        <v>15.214213278194102</v>
      </c>
      <c r="AA48" s="48"/>
      <c r="AB48" s="36">
        <v>13.369120189245747</v>
      </c>
      <c r="AC48" s="36">
        <v>15.292712066905615</v>
      </c>
      <c r="AD48" s="36">
        <v>14.772727272727273</v>
      </c>
      <c r="AE48" s="36">
        <v>14.032846474996377</v>
      </c>
      <c r="AF48" s="48"/>
      <c r="AG48" s="36">
        <v>10.293876808297698</v>
      </c>
      <c r="AH48" s="36">
        <v>13.142174432497013</v>
      </c>
      <c r="AI48" s="36">
        <v>13.409090909090908</v>
      </c>
      <c r="AJ48" s="41">
        <v>11.988831671693292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14.095613602759981</v>
      </c>
      <c r="D49" s="30">
        <v>14.102564102564102</v>
      </c>
      <c r="E49" s="30">
        <v>14.457831325301205</v>
      </c>
      <c r="F49" s="30">
        <v>13.840218614370681</v>
      </c>
      <c r="G49" s="12"/>
      <c r="H49" s="45">
        <v>14.465253819615574</v>
      </c>
      <c r="I49" s="45">
        <v>12.820512820512821</v>
      </c>
      <c r="J49" s="45">
        <v>13.253012048192771</v>
      </c>
      <c r="K49" s="45">
        <v>14.081337405561806</v>
      </c>
      <c r="L49" s="12"/>
      <c r="M49" s="31">
        <v>15.081320847708231</v>
      </c>
      <c r="N49" s="31">
        <v>12.820512820512821</v>
      </c>
      <c r="O49" s="31">
        <v>13.253012048192771</v>
      </c>
      <c r="P49" s="31">
        <v>14.290307024594117</v>
      </c>
      <c r="Q49" s="12"/>
      <c r="R49" s="31">
        <v>14.637752587481518</v>
      </c>
      <c r="S49" s="31">
        <v>15.384615384615385</v>
      </c>
      <c r="T49" s="31">
        <v>14.457831325301205</v>
      </c>
      <c r="U49" s="31">
        <v>14.77254460697637</v>
      </c>
      <c r="V49" s="12"/>
      <c r="W49" s="31">
        <v>15.771315919172006</v>
      </c>
      <c r="X49" s="31">
        <v>12.820512820512821</v>
      </c>
      <c r="Y49" s="31">
        <v>14.457831325301205</v>
      </c>
      <c r="Z49" s="31">
        <v>15.110110914643949</v>
      </c>
      <c r="AA49" s="12"/>
      <c r="AB49" s="31">
        <v>14.194184327254805</v>
      </c>
      <c r="AC49" s="31">
        <v>16.666666666666668</v>
      </c>
      <c r="AD49" s="31">
        <v>15.662650602409638</v>
      </c>
      <c r="AE49" s="31">
        <v>15.367304291914483</v>
      </c>
      <c r="AF49" s="12"/>
      <c r="AG49" s="31">
        <v>11.754558896007886</v>
      </c>
      <c r="AH49" s="31">
        <v>15.384615384615385</v>
      </c>
      <c r="AI49" s="31">
        <v>14.457831325301205</v>
      </c>
      <c r="AJ49" s="31">
        <v>12.538177141938595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15.336463223787167</v>
      </c>
      <c r="D50" s="30">
        <v>22.222222222222221</v>
      </c>
      <c r="E50" s="30">
        <v>21.05263157894737</v>
      </c>
      <c r="F50" s="30">
        <v>13.78968253968254</v>
      </c>
      <c r="G50" s="12"/>
      <c r="H50" s="45">
        <v>14.553990610328638</v>
      </c>
      <c r="I50" s="45">
        <v>16.666666666666668</v>
      </c>
      <c r="J50" s="45">
        <v>21.05263157894737</v>
      </c>
      <c r="K50" s="45">
        <v>14.583333333333334</v>
      </c>
      <c r="L50" s="12"/>
      <c r="M50" s="31">
        <v>13.615023474178404</v>
      </c>
      <c r="N50" s="31">
        <v>27.777777777777779</v>
      </c>
      <c r="O50" s="31">
        <v>26.315789473684209</v>
      </c>
      <c r="P50" s="31">
        <v>12.301587301587302</v>
      </c>
      <c r="Q50" s="12"/>
      <c r="R50" s="31">
        <v>12.519561815336463</v>
      </c>
      <c r="S50" s="31">
        <v>5.5555555555555554</v>
      </c>
      <c r="T50" s="31">
        <v>5.2631578947368425</v>
      </c>
      <c r="U50" s="31">
        <v>12.5</v>
      </c>
      <c r="V50" s="12"/>
      <c r="W50" s="31">
        <v>13.458528951486699</v>
      </c>
      <c r="X50" s="31">
        <v>5.5555555555555554</v>
      </c>
      <c r="Y50" s="31">
        <v>5.2631578947368425</v>
      </c>
      <c r="Z50" s="31">
        <v>14.682539682539682</v>
      </c>
      <c r="AA50" s="12"/>
      <c r="AB50" s="31">
        <v>17.214397496087638</v>
      </c>
      <c r="AC50" s="31">
        <v>11.111111111111111</v>
      </c>
      <c r="AD50" s="31">
        <v>10.526315789473685</v>
      </c>
      <c r="AE50" s="31">
        <v>17.857142857142858</v>
      </c>
      <c r="AF50" s="12"/>
      <c r="AG50" s="31">
        <v>13.302034428794991</v>
      </c>
      <c r="AH50" s="31">
        <v>11.111111111111111</v>
      </c>
      <c r="AI50" s="31">
        <v>10.526315789473685</v>
      </c>
      <c r="AJ50" s="31">
        <v>14.285714285714286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14.640586797066014</v>
      </c>
      <c r="D51" s="30">
        <v>13.793103448275861</v>
      </c>
      <c r="E51" s="30">
        <v>13.991769547325102</v>
      </c>
      <c r="F51" s="30">
        <v>14.580881391395318</v>
      </c>
      <c r="G51" s="12"/>
      <c r="H51" s="45">
        <v>14.474327628361857</v>
      </c>
      <c r="I51" s="45">
        <v>12.5</v>
      </c>
      <c r="J51" s="45">
        <v>11.934156378600823</v>
      </c>
      <c r="K51" s="45">
        <v>14.345494965345887</v>
      </c>
      <c r="L51" s="12"/>
      <c r="M51" s="31">
        <v>15.04156479217604</v>
      </c>
      <c r="N51" s="31">
        <v>13.793103448275861</v>
      </c>
      <c r="O51" s="31">
        <v>13.991769547325102</v>
      </c>
      <c r="P51" s="31">
        <v>14.08395449195763</v>
      </c>
      <c r="Q51" s="12"/>
      <c r="R51" s="31">
        <v>14.581907090464547</v>
      </c>
      <c r="S51" s="31">
        <v>10.775862068965518</v>
      </c>
      <c r="T51" s="31">
        <v>10.2880658436214</v>
      </c>
      <c r="U51" s="31">
        <v>14.08395449195763</v>
      </c>
      <c r="V51" s="12"/>
      <c r="W51" s="31">
        <v>15.364303178484107</v>
      </c>
      <c r="X51" s="31">
        <v>12.931034482758621</v>
      </c>
      <c r="Y51" s="31">
        <v>13.168724279835391</v>
      </c>
      <c r="Z51" s="31">
        <v>14.960115077808291</v>
      </c>
      <c r="AA51" s="12"/>
      <c r="AB51" s="31">
        <v>14.004889975550123</v>
      </c>
      <c r="AC51" s="31">
        <v>17.672413793103448</v>
      </c>
      <c r="AD51" s="31">
        <v>17.695473251028808</v>
      </c>
      <c r="AE51" s="31">
        <v>14.227801752321172</v>
      </c>
      <c r="AF51" s="12"/>
      <c r="AG51" s="31">
        <v>11.89242053789731</v>
      </c>
      <c r="AH51" s="31">
        <v>18.53448275862069</v>
      </c>
      <c r="AI51" s="31">
        <v>18.930041152263374</v>
      </c>
      <c r="AJ51" s="31">
        <v>13.717797829214071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14.65994545905297</v>
      </c>
      <c r="D52" s="30">
        <v>14.403292181069959</v>
      </c>
      <c r="E52" s="30">
        <v>13.284132841328413</v>
      </c>
      <c r="F52" s="30">
        <v>14.395696589843558</v>
      </c>
      <c r="G52" s="12"/>
      <c r="H52" s="45">
        <v>14.841748615816874</v>
      </c>
      <c r="I52" s="45">
        <v>14.814814814814815</v>
      </c>
      <c r="J52" s="45">
        <v>14.022140221402214</v>
      </c>
      <c r="K52" s="45">
        <v>14.489463554261462</v>
      </c>
      <c r="L52" s="12"/>
      <c r="M52" s="31">
        <v>15.11445335096273</v>
      </c>
      <c r="N52" s="31">
        <v>11.522633744855968</v>
      </c>
      <c r="O52" s="31">
        <v>12.546125461254613</v>
      </c>
      <c r="P52" s="31">
        <v>14.331540245768149</v>
      </c>
      <c r="Q52" s="12"/>
      <c r="R52" s="31">
        <v>14.552516320965209</v>
      </c>
      <c r="S52" s="31">
        <v>12.757201646090534</v>
      </c>
      <c r="T52" s="31">
        <v>13.284132841328413</v>
      </c>
      <c r="U52" s="31">
        <v>14.21803286778858</v>
      </c>
      <c r="V52" s="12"/>
      <c r="W52" s="31">
        <v>15.188827369638872</v>
      </c>
      <c r="X52" s="31">
        <v>13.991769547325102</v>
      </c>
      <c r="Y52" s="31">
        <v>13.653136531365314</v>
      </c>
      <c r="Z52" s="31">
        <v>14.494398657651878</v>
      </c>
      <c r="AA52" s="12"/>
      <c r="AB52" s="31">
        <v>14.048425749938021</v>
      </c>
      <c r="AC52" s="31">
        <v>16.049382716049383</v>
      </c>
      <c r="AD52" s="31">
        <v>16.605166051660518</v>
      </c>
      <c r="AE52" s="31">
        <v>14.301929625425652</v>
      </c>
      <c r="AF52" s="12"/>
      <c r="AG52" s="31">
        <v>11.59408313362532</v>
      </c>
      <c r="AH52" s="31">
        <v>16.460905349794238</v>
      </c>
      <c r="AI52" s="31">
        <v>16.605166051660518</v>
      </c>
      <c r="AJ52" s="31">
        <v>13.768938459260722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14.421252371916509</v>
      </c>
      <c r="D53" s="30">
        <v>6.4516129032258061</v>
      </c>
      <c r="E53" s="30">
        <v>5.4054054054054053</v>
      </c>
      <c r="F53" s="30">
        <v>14.213483146067416</v>
      </c>
      <c r="G53" s="12"/>
      <c r="H53" s="45">
        <v>14.895635673624289</v>
      </c>
      <c r="I53" s="45">
        <v>16.129032258064516</v>
      </c>
      <c r="J53" s="45">
        <v>13.513513513513514</v>
      </c>
      <c r="K53" s="45">
        <v>15</v>
      </c>
      <c r="L53" s="12"/>
      <c r="M53" s="31">
        <v>14.800759013282732</v>
      </c>
      <c r="N53" s="31">
        <v>16.129032258064516</v>
      </c>
      <c r="O53" s="31">
        <v>16.216216216216218</v>
      </c>
      <c r="P53" s="31">
        <v>14.213483146067416</v>
      </c>
      <c r="Q53" s="12"/>
      <c r="R53" s="31">
        <v>13.472485768500949</v>
      </c>
      <c r="S53" s="31">
        <v>22.580645161290324</v>
      </c>
      <c r="T53" s="31">
        <v>27.027027027027028</v>
      </c>
      <c r="U53" s="31">
        <v>12.640449438202246</v>
      </c>
      <c r="V53" s="12"/>
      <c r="W53" s="31">
        <v>15.559772296015181</v>
      </c>
      <c r="X53" s="31">
        <v>6.4516129032258061</v>
      </c>
      <c r="Y53" s="31">
        <v>8.1081081081081088</v>
      </c>
      <c r="Z53" s="31">
        <v>16.460674157303369</v>
      </c>
      <c r="AA53" s="12"/>
      <c r="AB53" s="31">
        <v>16.413662239089184</v>
      </c>
      <c r="AC53" s="31">
        <v>6.4516129032258061</v>
      </c>
      <c r="AD53" s="31">
        <v>5.4054054054054053</v>
      </c>
      <c r="AE53" s="31">
        <v>15.898876404494382</v>
      </c>
      <c r="AF53" s="12"/>
      <c r="AG53" s="31">
        <v>10.436432637571157</v>
      </c>
      <c r="AH53" s="31">
        <v>25.806451612903224</v>
      </c>
      <c r="AI53" s="31">
        <v>24.324324324324323</v>
      </c>
      <c r="AJ53" s="31">
        <v>11.573033707865168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14.921378387420543</v>
      </c>
      <c r="D54" s="30">
        <v>11.235955056179776</v>
      </c>
      <c r="E54" s="30">
        <v>11.538461538461538</v>
      </c>
      <c r="F54" s="30">
        <v>14.64034401876466</v>
      </c>
      <c r="G54" s="12"/>
      <c r="H54" s="45">
        <v>15.055202408832386</v>
      </c>
      <c r="I54" s="45">
        <v>17.977528089887642</v>
      </c>
      <c r="J54" s="45">
        <v>19.23076923076923</v>
      </c>
      <c r="K54" s="45">
        <v>14.83580922595778</v>
      </c>
      <c r="L54" s="12"/>
      <c r="M54" s="31">
        <v>14.954834392773503</v>
      </c>
      <c r="N54" s="31">
        <v>13.48314606741573</v>
      </c>
      <c r="O54" s="31">
        <v>13.461538461538462</v>
      </c>
      <c r="P54" s="31">
        <v>14.483971853010164</v>
      </c>
      <c r="Q54" s="12"/>
      <c r="R54" s="31">
        <v>14.45299431247909</v>
      </c>
      <c r="S54" s="31">
        <v>6.7415730337078648</v>
      </c>
      <c r="T54" s="31">
        <v>5.7692307692307692</v>
      </c>
      <c r="U54" s="31">
        <v>14.464425332290853</v>
      </c>
      <c r="V54" s="12"/>
      <c r="W54" s="31">
        <v>14.653730344596855</v>
      </c>
      <c r="X54" s="31">
        <v>14.606741573033707</v>
      </c>
      <c r="Y54" s="31">
        <v>12.5</v>
      </c>
      <c r="Z54" s="31">
        <v>13.917122752150117</v>
      </c>
      <c r="AA54" s="12"/>
      <c r="AB54" s="31">
        <v>14.285714285714286</v>
      </c>
      <c r="AC54" s="31">
        <v>15.730337078651685</v>
      </c>
      <c r="AD54" s="31">
        <v>14.423076923076923</v>
      </c>
      <c r="AE54" s="31">
        <v>14.308053166536357</v>
      </c>
      <c r="AF54" s="12"/>
      <c r="AG54" s="31">
        <v>11.676145868183339</v>
      </c>
      <c r="AH54" s="31">
        <v>20.224719101123597</v>
      </c>
      <c r="AI54" s="31">
        <v>23.076923076923077</v>
      </c>
      <c r="AJ54" s="31">
        <v>13.35027365129007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15.041782729805014</v>
      </c>
      <c r="D55" s="30">
        <v>12.145748987854251</v>
      </c>
      <c r="E55" s="30">
        <v>11.439114391143912</v>
      </c>
      <c r="F55" s="30">
        <v>14.402106413632072</v>
      </c>
      <c r="G55" s="12"/>
      <c r="H55" s="45">
        <v>14.695475419709403</v>
      </c>
      <c r="I55" s="45">
        <v>18.623481781376519</v>
      </c>
      <c r="J55" s="45">
        <v>18.450184501845019</v>
      </c>
      <c r="K55" s="45">
        <v>14.153708579661185</v>
      </c>
      <c r="L55" s="12"/>
      <c r="M55" s="31">
        <v>15.591357374087179</v>
      </c>
      <c r="N55" s="31">
        <v>12.955465587044534</v>
      </c>
      <c r="O55" s="31">
        <v>12.546125461254613</v>
      </c>
      <c r="P55" s="31">
        <v>15.236723135774255</v>
      </c>
      <c r="Q55" s="12"/>
      <c r="R55" s="31">
        <v>14.575020703154408</v>
      </c>
      <c r="S55" s="31">
        <v>14.17004048582996</v>
      </c>
      <c r="T55" s="31">
        <v>13.653136531365314</v>
      </c>
      <c r="U55" s="31">
        <v>14.54120920065577</v>
      </c>
      <c r="V55" s="12"/>
      <c r="W55" s="31">
        <v>14.830986975833772</v>
      </c>
      <c r="X55" s="31">
        <v>13.360323886639677</v>
      </c>
      <c r="Y55" s="31">
        <v>14.022140221402214</v>
      </c>
      <c r="Z55" s="31">
        <v>14.263003626608375</v>
      </c>
      <c r="AA55" s="12"/>
      <c r="AB55" s="31">
        <v>14.243770232628171</v>
      </c>
      <c r="AC55" s="31">
        <v>14.979757085020243</v>
      </c>
      <c r="AD55" s="31">
        <v>15.129151291512915</v>
      </c>
      <c r="AE55" s="31">
        <v>14.575984897411695</v>
      </c>
      <c r="AF55" s="12"/>
      <c r="AG55" s="31">
        <v>11.021606564782052</v>
      </c>
      <c r="AH55" s="31">
        <v>13.765182186234817</v>
      </c>
      <c r="AI55" s="31">
        <v>14.760147601476016</v>
      </c>
      <c r="AJ55" s="31">
        <v>12.827264146256645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14.848084544253632</v>
      </c>
      <c r="D56" s="30">
        <v>8.791208791208792</v>
      </c>
      <c r="E56" s="30">
        <v>8</v>
      </c>
      <c r="F56" s="30">
        <v>14.625733011383236</v>
      </c>
      <c r="G56" s="12"/>
      <c r="H56" s="45">
        <v>14.293262879788639</v>
      </c>
      <c r="I56" s="45">
        <v>12.087912087912088</v>
      </c>
      <c r="J56" s="45">
        <v>13</v>
      </c>
      <c r="K56" s="45">
        <v>13.659882718178682</v>
      </c>
      <c r="L56" s="12"/>
      <c r="M56" s="31">
        <v>14.610303830911493</v>
      </c>
      <c r="N56" s="31">
        <v>13.186813186813186</v>
      </c>
      <c r="O56" s="31">
        <v>12</v>
      </c>
      <c r="P56" s="31">
        <v>14.194549844774061</v>
      </c>
      <c r="Q56" s="12"/>
      <c r="R56" s="31">
        <v>15.270805812417438</v>
      </c>
      <c r="S56" s="31">
        <v>17.582417582417584</v>
      </c>
      <c r="T56" s="31">
        <v>16</v>
      </c>
      <c r="U56" s="31">
        <v>14.556743704725767</v>
      </c>
      <c r="V56" s="12"/>
      <c r="W56" s="31">
        <v>15.059445178335535</v>
      </c>
      <c r="X56" s="31">
        <v>15.384615384615385</v>
      </c>
      <c r="Y56" s="31">
        <v>16</v>
      </c>
      <c r="Z56" s="31">
        <v>14.556743704725767</v>
      </c>
      <c r="AA56" s="12"/>
      <c r="AB56" s="31">
        <v>14.900924702774109</v>
      </c>
      <c r="AC56" s="31">
        <v>16.483516483516482</v>
      </c>
      <c r="AD56" s="31">
        <v>17</v>
      </c>
      <c r="AE56" s="31">
        <v>15.557088651259054</v>
      </c>
      <c r="AF56" s="12"/>
      <c r="AG56" s="31">
        <v>11.017173051519155</v>
      </c>
      <c r="AH56" s="31">
        <v>16.483516483516482</v>
      </c>
      <c r="AI56" s="31">
        <v>18</v>
      </c>
      <c r="AJ56" s="31">
        <v>12.849258364953432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14.748410686832592</v>
      </c>
      <c r="D57" s="35">
        <v>12.827988338192419</v>
      </c>
      <c r="E57" s="43">
        <v>12.322695035460994</v>
      </c>
      <c r="F57" s="35">
        <v>14.410982819505614</v>
      </c>
      <c r="G57" s="48"/>
      <c r="H57" s="47">
        <v>14.659076744089417</v>
      </c>
      <c r="I57" s="47">
        <v>15.160349854227405</v>
      </c>
      <c r="J57" s="47">
        <v>15.070921985815604</v>
      </c>
      <c r="K57" s="47">
        <v>14.310465685302015</v>
      </c>
      <c r="L57" s="48"/>
      <c r="M57" s="36">
        <v>15.151452195952965</v>
      </c>
      <c r="N57" s="36">
        <v>13.216715257531584</v>
      </c>
      <c r="O57" s="36">
        <v>13.297872340425531</v>
      </c>
      <c r="P57" s="36">
        <v>14.489015857900515</v>
      </c>
      <c r="Q57" s="48"/>
      <c r="R57" s="36">
        <v>14.571820334898408</v>
      </c>
      <c r="S57" s="36">
        <v>12.92517006802721</v>
      </c>
      <c r="T57" s="36">
        <v>12.677304964539006</v>
      </c>
      <c r="U57" s="36">
        <v>14.305175309817614</v>
      </c>
      <c r="V57" s="48"/>
      <c r="W57" s="36">
        <v>15.118211659118295</v>
      </c>
      <c r="X57" s="36">
        <v>13.313896987366375</v>
      </c>
      <c r="Y57" s="36">
        <v>13.475177304964539</v>
      </c>
      <c r="Z57" s="36">
        <v>14.592178179846314</v>
      </c>
      <c r="AA57" s="48"/>
      <c r="AB57" s="36">
        <v>14.280965637595047</v>
      </c>
      <c r="AC57" s="36">
        <v>15.840621963070943</v>
      </c>
      <c r="AD57" s="36">
        <v>15.780141843971631</v>
      </c>
      <c r="AE57" s="36">
        <v>14.629210808237115</v>
      </c>
      <c r="AF57" s="48"/>
      <c r="AG57" s="36">
        <v>11.470062741513276</v>
      </c>
      <c r="AH57" s="36">
        <v>16.715257531584061</v>
      </c>
      <c r="AI57" s="40">
        <v>17.375886524822697</v>
      </c>
      <c r="AJ57" s="36">
        <v>13.262971339390813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65</v>
      </c>
      <c r="B58" s="17"/>
      <c r="C58" s="35">
        <v>14.802225269648606</v>
      </c>
      <c r="D58" s="35">
        <v>13.66150442477876</v>
      </c>
      <c r="E58" s="35">
        <v>13.471502590673575</v>
      </c>
      <c r="F58" s="35">
        <v>14.419952126402734</v>
      </c>
      <c r="G58" s="48"/>
      <c r="H58" s="47">
        <v>15.12415020570128</v>
      </c>
      <c r="I58" s="47">
        <v>13.910398230088495</v>
      </c>
      <c r="J58" s="47">
        <v>13.937823834196891</v>
      </c>
      <c r="K58" s="47">
        <v>14.564805714696647</v>
      </c>
      <c r="L58" s="48"/>
      <c r="M58" s="36">
        <v>15.194176173664401</v>
      </c>
      <c r="N58" s="36">
        <v>13.633849557522124</v>
      </c>
      <c r="O58" s="36">
        <v>13.601036269430052</v>
      </c>
      <c r="P58" s="36">
        <v>14.565490601638935</v>
      </c>
      <c r="Q58" s="48"/>
      <c r="R58" s="36">
        <v>14.793472023653216</v>
      </c>
      <c r="S58" s="41">
        <v>13.108407079646017</v>
      </c>
      <c r="T58" s="41">
        <v>12.823834196891191</v>
      </c>
      <c r="U58" s="36">
        <v>14.362764066721686</v>
      </c>
      <c r="V58" s="48"/>
      <c r="W58" s="40">
        <v>15.620167478773379</v>
      </c>
      <c r="X58" s="36">
        <v>13.938053097345133</v>
      </c>
      <c r="Y58" s="36">
        <v>13.860103626943005</v>
      </c>
      <c r="Z58" s="40">
        <v>15.145932285228016</v>
      </c>
      <c r="AA58" s="48"/>
      <c r="AB58" s="36">
        <v>13.968721734309806</v>
      </c>
      <c r="AC58" s="40">
        <v>16.537610619469028</v>
      </c>
      <c r="AD58" s="40">
        <v>16.606217616580309</v>
      </c>
      <c r="AE58" s="36">
        <v>14.61480246148367</v>
      </c>
      <c r="AF58" s="48"/>
      <c r="AG58" s="41">
        <v>10.497087114249313</v>
      </c>
      <c r="AH58" s="36">
        <v>15.210176991150442</v>
      </c>
      <c r="AI58" s="36">
        <v>15.699481865284975</v>
      </c>
      <c r="AJ58" s="41">
        <v>12.326252743828313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95" t="s">
        <v>38</v>
      </c>
      <c r="B60" s="196"/>
      <c r="C60" s="196"/>
      <c r="D60" s="196"/>
      <c r="E60" s="196"/>
      <c r="F60" s="19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97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65"/>
      <c r="AS61" s="182" t="s">
        <v>35</v>
      </c>
      <c r="AT61" s="183"/>
      <c r="AU61" s="183"/>
      <c r="AV61" s="183"/>
      <c r="AW61" s="183"/>
    </row>
    <row r="62" spans="1:49" ht="42" x14ac:dyDescent="0.3">
      <c r="A62" s="198"/>
      <c r="B62" s="66"/>
      <c r="C62" s="33" t="s">
        <v>39</v>
      </c>
      <c r="D62" s="33" t="s">
        <v>40</v>
      </c>
      <c r="E62" s="33" t="s">
        <v>41</v>
      </c>
      <c r="F62" s="33" t="s">
        <v>45</v>
      </c>
      <c r="G62" s="33" t="s">
        <v>46</v>
      </c>
      <c r="H62" s="74"/>
      <c r="I62" s="33" t="s">
        <v>39</v>
      </c>
      <c r="J62" s="33" t="s">
        <v>40</v>
      </c>
      <c r="K62" s="33" t="s">
        <v>41</v>
      </c>
      <c r="L62" s="33" t="s">
        <v>45</v>
      </c>
      <c r="M62" s="33" t="s">
        <v>46</v>
      </c>
      <c r="N62" s="74"/>
      <c r="O62" s="33" t="s">
        <v>39</v>
      </c>
      <c r="P62" s="33" t="s">
        <v>40</v>
      </c>
      <c r="Q62" s="33" t="s">
        <v>41</v>
      </c>
      <c r="R62" s="33" t="s">
        <v>45</v>
      </c>
      <c r="S62" s="33" t="s">
        <v>46</v>
      </c>
      <c r="T62" s="74"/>
      <c r="U62" s="33" t="s">
        <v>39</v>
      </c>
      <c r="V62" s="33" t="s">
        <v>40</v>
      </c>
      <c r="W62" s="33" t="s">
        <v>41</v>
      </c>
      <c r="X62" s="33" t="s">
        <v>45</v>
      </c>
      <c r="Y62" s="33" t="s">
        <v>46</v>
      </c>
      <c r="Z62" s="74"/>
      <c r="AA62" s="33" t="s">
        <v>39</v>
      </c>
      <c r="AB62" s="33" t="s">
        <v>40</v>
      </c>
      <c r="AC62" s="33" t="s">
        <v>41</v>
      </c>
      <c r="AD62" s="33" t="s">
        <v>45</v>
      </c>
      <c r="AE62" s="33" t="s">
        <v>46</v>
      </c>
      <c r="AF62" s="74"/>
      <c r="AG62" s="33" t="s">
        <v>39</v>
      </c>
      <c r="AH62" s="33" t="s">
        <v>40</v>
      </c>
      <c r="AI62" s="33" t="s">
        <v>41</v>
      </c>
      <c r="AJ62" s="33" t="s">
        <v>45</v>
      </c>
      <c r="AK62" s="33" t="s">
        <v>46</v>
      </c>
      <c r="AL62" s="74"/>
      <c r="AM62" s="33" t="s">
        <v>39</v>
      </c>
      <c r="AN62" s="33" t="s">
        <v>40</v>
      </c>
      <c r="AO62" s="33" t="s">
        <v>41</v>
      </c>
      <c r="AP62" s="33" t="s">
        <v>45</v>
      </c>
      <c r="AQ62" s="33" t="s">
        <v>46</v>
      </c>
      <c r="AR62" s="74"/>
      <c r="AS62" s="33" t="s">
        <v>39</v>
      </c>
      <c r="AT62" s="33" t="s">
        <v>40</v>
      </c>
      <c r="AU62" s="33" t="s">
        <v>41</v>
      </c>
      <c r="AV62" s="33" t="s">
        <v>45</v>
      </c>
      <c r="AW62" s="33" t="s">
        <v>46</v>
      </c>
    </row>
    <row r="63" spans="1:49" x14ac:dyDescent="0.3">
      <c r="A63" s="2" t="s">
        <v>0</v>
      </c>
      <c r="B63" s="3"/>
      <c r="C63" s="31">
        <v>2.2271714922048997</v>
      </c>
      <c r="D63" s="31">
        <v>141.75946547884186</v>
      </c>
      <c r="E63" s="31">
        <v>1.5467904098994587</v>
      </c>
      <c r="F63" s="31">
        <v>108.10810810810811</v>
      </c>
      <c r="G63" s="31">
        <v>2.0601336302895321</v>
      </c>
      <c r="H63" s="12"/>
      <c r="I63" s="30">
        <v>2.2166246851385392</v>
      </c>
      <c r="J63" s="30">
        <v>137.98488664987406</v>
      </c>
      <c r="K63" s="30">
        <v>1.5810276679841897</v>
      </c>
      <c r="L63" s="30">
        <v>107.31707317073172</v>
      </c>
      <c r="M63" s="30">
        <v>2.065491183879093</v>
      </c>
      <c r="N63" s="12"/>
      <c r="O63" s="30">
        <v>1.9979508196721314</v>
      </c>
      <c r="P63" s="30">
        <v>134.47745901639345</v>
      </c>
      <c r="Q63" s="30">
        <v>1.4639639639639639</v>
      </c>
      <c r="R63" s="30">
        <v>108.33333333333333</v>
      </c>
      <c r="S63" s="30">
        <v>1.8442622950819672</v>
      </c>
      <c r="T63" s="12"/>
      <c r="U63" s="30">
        <v>2.1447721179624666</v>
      </c>
      <c r="V63" s="30">
        <v>140.75067024128685</v>
      </c>
      <c r="W63" s="30">
        <v>1.5009380863039399</v>
      </c>
      <c r="X63" s="30">
        <v>102.56410256410255</v>
      </c>
      <c r="Y63" s="30">
        <v>2.0911528150134049</v>
      </c>
      <c r="Z63" s="12"/>
      <c r="AA63" s="30">
        <v>1.7113783533765032</v>
      </c>
      <c r="AB63" s="30">
        <v>139.68547641073081</v>
      </c>
      <c r="AC63" s="30">
        <v>1.2103369316323191</v>
      </c>
      <c r="AD63" s="30">
        <v>100</v>
      </c>
      <c r="AE63" s="30">
        <v>1.7113783533765032</v>
      </c>
      <c r="AF63" s="12"/>
      <c r="AG63" s="30">
        <v>3.2719836400818001</v>
      </c>
      <c r="AH63" s="30">
        <v>160.27607361963189</v>
      </c>
      <c r="AI63" s="30">
        <v>2.0006251953735541</v>
      </c>
      <c r="AJ63" s="30">
        <v>110.34482758620689</v>
      </c>
      <c r="AK63" s="30">
        <v>2.9652351738241309</v>
      </c>
      <c r="AL63" s="12"/>
      <c r="AM63" s="30">
        <v>3.6410923276983094</v>
      </c>
      <c r="AN63" s="30">
        <v>171.78153446033809</v>
      </c>
      <c r="AO63" s="30">
        <v>2.0756115641215716</v>
      </c>
      <c r="AP63" s="30">
        <v>105.66037735849056</v>
      </c>
      <c r="AQ63" s="30">
        <v>3.4460338101430428</v>
      </c>
      <c r="AR63" s="12"/>
      <c r="AS63" s="37">
        <v>2.4143654745737138</v>
      </c>
      <c r="AT63" s="37">
        <v>145.85785423268447</v>
      </c>
      <c r="AU63" s="37">
        <v>1.628332994097293</v>
      </c>
      <c r="AV63" s="37">
        <v>106.312292358804</v>
      </c>
      <c r="AW63" s="37">
        <v>2.2710125245208994</v>
      </c>
    </row>
    <row r="64" spans="1:49" x14ac:dyDescent="0.3">
      <c r="A64" s="2" t="s">
        <v>1</v>
      </c>
      <c r="B64" s="3"/>
      <c r="C64" s="31">
        <v>2.8571428571428572</v>
      </c>
      <c r="D64" s="31">
        <v>140</v>
      </c>
      <c r="E64" s="31">
        <v>2</v>
      </c>
      <c r="F64" s="31">
        <v>100</v>
      </c>
      <c r="G64" s="31">
        <v>2.8571428571428572</v>
      </c>
      <c r="H64" s="12"/>
      <c r="I64" s="30">
        <v>2.2222222222222223</v>
      </c>
      <c r="J64" s="30">
        <v>133.33333333333331</v>
      </c>
      <c r="K64" s="30">
        <v>1.639344262295082</v>
      </c>
      <c r="L64" s="30">
        <v>100</v>
      </c>
      <c r="M64" s="30">
        <v>2.2222222222222223</v>
      </c>
      <c r="N64" s="12"/>
      <c r="O64" s="30">
        <v>1.9230769230769231</v>
      </c>
      <c r="P64" s="30">
        <v>128.84615384615387</v>
      </c>
      <c r="Q64" s="30">
        <v>1.4705882352941175</v>
      </c>
      <c r="R64" s="30">
        <v>100</v>
      </c>
      <c r="S64" s="30">
        <v>1.9230769230769231</v>
      </c>
      <c r="T64" s="12"/>
      <c r="U64" s="30">
        <v>0</v>
      </c>
      <c r="V64" s="30">
        <v>140</v>
      </c>
      <c r="W64" s="30">
        <v>0</v>
      </c>
      <c r="X64" s="30">
        <v>0</v>
      </c>
      <c r="Y64" s="30">
        <v>0</v>
      </c>
      <c r="Z64" s="12"/>
      <c r="AA64" s="30">
        <v>4</v>
      </c>
      <c r="AB64" s="30">
        <v>124</v>
      </c>
      <c r="AC64" s="30">
        <v>3.125</v>
      </c>
      <c r="AD64" s="30">
        <v>100</v>
      </c>
      <c r="AE64" s="30">
        <v>4</v>
      </c>
      <c r="AF64" s="12"/>
      <c r="AG64" s="30">
        <v>5</v>
      </c>
      <c r="AH64" s="30">
        <v>132.5</v>
      </c>
      <c r="AI64" s="30">
        <v>3.6363636363636362</v>
      </c>
      <c r="AJ64" s="30">
        <v>100</v>
      </c>
      <c r="AK64" s="30">
        <v>5</v>
      </c>
      <c r="AL64" s="12"/>
      <c r="AM64" s="30">
        <v>4.7619047619047619</v>
      </c>
      <c r="AN64" s="30">
        <v>138.0952380952381</v>
      </c>
      <c r="AO64" s="30">
        <v>3.3333333333333335</v>
      </c>
      <c r="AP64" s="30">
        <v>100</v>
      </c>
      <c r="AQ64" s="30">
        <v>4.7619047619047619</v>
      </c>
      <c r="AR64" s="12"/>
      <c r="AS64" s="37">
        <v>3.0100334448160537</v>
      </c>
      <c r="AT64" s="37">
        <v>133.1103678929766</v>
      </c>
      <c r="AU64" s="37">
        <v>2.2113022113022112</v>
      </c>
      <c r="AV64" s="37">
        <v>100</v>
      </c>
      <c r="AW64" s="37">
        <v>3.0100334448160537</v>
      </c>
    </row>
    <row r="65" spans="1:49" x14ac:dyDescent="0.3">
      <c r="A65" s="2" t="s">
        <v>2</v>
      </c>
      <c r="B65" s="3"/>
      <c r="C65" s="31">
        <v>1.1172161172161172</v>
      </c>
      <c r="D65" s="31">
        <v>133.24175824175825</v>
      </c>
      <c r="E65" s="31">
        <v>0.83151581243184303</v>
      </c>
      <c r="F65" s="31">
        <v>103.38983050847457</v>
      </c>
      <c r="G65" s="31">
        <v>1.0805860805860805</v>
      </c>
      <c r="H65" s="12"/>
      <c r="I65" s="30">
        <v>1.0574791062595941</v>
      </c>
      <c r="J65" s="30">
        <v>130.93979191540168</v>
      </c>
      <c r="K65" s="30">
        <v>0.80113709781625531</v>
      </c>
      <c r="L65" s="30">
        <v>105.08474576271188</v>
      </c>
      <c r="M65" s="30">
        <v>1.0063107624083234</v>
      </c>
      <c r="N65" s="12"/>
      <c r="O65" s="30">
        <v>1.3641858055603524</v>
      </c>
      <c r="P65" s="30">
        <v>131.56622345018133</v>
      </c>
      <c r="Q65" s="30">
        <v>1.0262405819693425</v>
      </c>
      <c r="R65" s="30">
        <v>106.75675675675676</v>
      </c>
      <c r="S65" s="30">
        <v>1.2778449317907097</v>
      </c>
      <c r="T65" s="12"/>
      <c r="U65" s="30">
        <v>1.3245033112582782</v>
      </c>
      <c r="V65" s="30">
        <v>131.5553964560587</v>
      </c>
      <c r="W65" s="30">
        <v>0.99676724137931039</v>
      </c>
      <c r="X65" s="30">
        <v>104.22535211267605</v>
      </c>
      <c r="Y65" s="30">
        <v>1.2708072310721317</v>
      </c>
      <c r="Z65" s="12"/>
      <c r="AA65" s="30">
        <v>1.421719767043508</v>
      </c>
      <c r="AB65" s="30">
        <v>134.15553271668378</v>
      </c>
      <c r="AC65" s="30">
        <v>1.0486418193303852</v>
      </c>
      <c r="AD65" s="30">
        <v>107.79220779220779</v>
      </c>
      <c r="AE65" s="30">
        <v>1.3189448441247003</v>
      </c>
      <c r="AF65" s="12"/>
      <c r="AG65" s="30">
        <v>1.726167124362495</v>
      </c>
      <c r="AH65" s="30">
        <v>143.9780306002354</v>
      </c>
      <c r="AI65" s="30">
        <v>1.1847065158858372</v>
      </c>
      <c r="AJ65" s="30">
        <v>108.64197530864197</v>
      </c>
      <c r="AK65" s="30">
        <v>1.5888583758336603</v>
      </c>
      <c r="AL65" s="12"/>
      <c r="AM65" s="30">
        <v>2.433438305181792</v>
      </c>
      <c r="AN65" s="30">
        <v>164.47180074434584</v>
      </c>
      <c r="AO65" s="30">
        <v>1.4579759862778732</v>
      </c>
      <c r="AP65" s="30">
        <v>108.97435897435896</v>
      </c>
      <c r="AQ65" s="30">
        <v>2.2330375035785854</v>
      </c>
      <c r="AR65" s="12"/>
      <c r="AS65" s="37">
        <v>1.4328036628063561</v>
      </c>
      <c r="AT65" s="37">
        <v>136.9189334769728</v>
      </c>
      <c r="AU65" s="37">
        <v>1.0356239050029199</v>
      </c>
      <c r="AV65" s="37">
        <v>106.61322645290581</v>
      </c>
      <c r="AW65" s="37">
        <v>1.343926743872879</v>
      </c>
    </row>
    <row r="66" spans="1:49" x14ac:dyDescent="0.3">
      <c r="A66" s="2" t="s">
        <v>3</v>
      </c>
      <c r="B66" s="3"/>
      <c r="C66" s="31">
        <v>2.0361990950226243</v>
      </c>
      <c r="D66" s="31">
        <v>130.76923076923077</v>
      </c>
      <c r="E66" s="31">
        <v>1.5332197614991483</v>
      </c>
      <c r="F66" s="31">
        <v>100</v>
      </c>
      <c r="G66" s="31">
        <v>2.0361990950226243</v>
      </c>
      <c r="H66" s="12"/>
      <c r="I66" s="30">
        <v>2.3310023310023311</v>
      </c>
      <c r="J66" s="30">
        <v>124.24242424242425</v>
      </c>
      <c r="K66" s="30">
        <v>1.8416206261510131</v>
      </c>
      <c r="L66" s="30">
        <v>100</v>
      </c>
      <c r="M66" s="30">
        <v>2.3310023310023311</v>
      </c>
      <c r="N66" s="12"/>
      <c r="O66" s="30">
        <v>1.411764705882353</v>
      </c>
      <c r="P66" s="30">
        <v>124.23529411764707</v>
      </c>
      <c r="Q66" s="30">
        <v>1.1235955056179776</v>
      </c>
      <c r="R66" s="30">
        <v>100</v>
      </c>
      <c r="S66" s="30">
        <v>1.411764705882353</v>
      </c>
      <c r="T66" s="12"/>
      <c r="U66" s="30">
        <v>1.3100436681222707</v>
      </c>
      <c r="V66" s="30">
        <v>129.47598253275109</v>
      </c>
      <c r="W66" s="30">
        <v>1.001669449081803</v>
      </c>
      <c r="X66" s="30">
        <v>100</v>
      </c>
      <c r="Y66" s="30">
        <v>1.3100436681222707</v>
      </c>
      <c r="Z66" s="12"/>
      <c r="AA66" s="30">
        <v>2.4229074889867843</v>
      </c>
      <c r="AB66" s="30">
        <v>131.71806167400882</v>
      </c>
      <c r="AC66" s="30">
        <v>1.8062397372742198</v>
      </c>
      <c r="AD66" s="30">
        <v>110.00000000000001</v>
      </c>
      <c r="AE66" s="30">
        <v>2.2026431718061676</v>
      </c>
      <c r="AF66" s="12"/>
      <c r="AG66" s="30">
        <v>2.0785219399538106</v>
      </c>
      <c r="AH66" s="30">
        <v>135.79676674364896</v>
      </c>
      <c r="AI66" s="30">
        <v>1.5075376884422109</v>
      </c>
      <c r="AJ66" s="30">
        <v>100</v>
      </c>
      <c r="AK66" s="30">
        <v>2.0785219399538106</v>
      </c>
      <c r="AL66" s="12"/>
      <c r="AM66" s="30">
        <v>2</v>
      </c>
      <c r="AN66" s="30">
        <v>144.85714285714286</v>
      </c>
      <c r="AO66" s="30">
        <v>1.3618677042801557</v>
      </c>
      <c r="AP66" s="30">
        <v>140</v>
      </c>
      <c r="AQ66" s="30">
        <v>1.4285714285714286</v>
      </c>
      <c r="AR66" s="12"/>
      <c r="AS66" s="37">
        <v>1.9391507856904047</v>
      </c>
      <c r="AT66" s="37">
        <v>131.22701437646271</v>
      </c>
      <c r="AU66" s="37">
        <v>1.4561888024102436</v>
      </c>
      <c r="AV66" s="37">
        <v>105.45454545454544</v>
      </c>
      <c r="AW66" s="37">
        <v>1.8388498829822801</v>
      </c>
    </row>
    <row r="67" spans="1:49" x14ac:dyDescent="0.3">
      <c r="A67" s="2" t="s">
        <v>4</v>
      </c>
      <c r="B67" s="3"/>
      <c r="C67" s="31">
        <v>2.2413793103448274</v>
      </c>
      <c r="D67" s="31">
        <v>137.24137931034483</v>
      </c>
      <c r="E67" s="31">
        <v>1.6069221260815822</v>
      </c>
      <c r="F67" s="31">
        <v>100</v>
      </c>
      <c r="G67" s="31">
        <v>2.2413793103448274</v>
      </c>
      <c r="H67" s="12"/>
      <c r="I67" s="30">
        <v>2.0059752454118653</v>
      </c>
      <c r="J67" s="30">
        <v>133.46137430644472</v>
      </c>
      <c r="K67" s="30">
        <v>1.4807813484562067</v>
      </c>
      <c r="L67" s="30">
        <v>109.30232558139534</v>
      </c>
      <c r="M67" s="30">
        <v>1.8352539479300041</v>
      </c>
      <c r="N67" s="12"/>
      <c r="O67" s="30">
        <v>1.8687527162103434</v>
      </c>
      <c r="P67" s="30">
        <v>132.63798348544111</v>
      </c>
      <c r="Q67" s="30">
        <v>1.3893376413570273</v>
      </c>
      <c r="R67" s="30">
        <v>100</v>
      </c>
      <c r="S67" s="30">
        <v>1.8687527162103434</v>
      </c>
      <c r="T67" s="12"/>
      <c r="U67" s="30">
        <v>1.8380743982494527</v>
      </c>
      <c r="V67" s="30">
        <v>133.39168490153173</v>
      </c>
      <c r="W67" s="30">
        <v>1.3592233009708738</v>
      </c>
      <c r="X67" s="30">
        <v>102.4390243902439</v>
      </c>
      <c r="Y67" s="30">
        <v>1.7943107221006565</v>
      </c>
      <c r="Z67" s="12"/>
      <c r="AA67" s="30">
        <v>2.4979524979524976</v>
      </c>
      <c r="AB67" s="30">
        <v>133.41523341523342</v>
      </c>
      <c r="AC67" s="30">
        <v>1.8379029828261524</v>
      </c>
      <c r="AD67" s="30">
        <v>105.17241379310344</v>
      </c>
      <c r="AE67" s="30">
        <v>2.375102375102375</v>
      </c>
      <c r="AF67" s="12"/>
      <c r="AG67" s="30">
        <v>2.8837622005323871</v>
      </c>
      <c r="AH67" s="30">
        <v>142.7684117125111</v>
      </c>
      <c r="AI67" s="30">
        <v>1.9798964361864149</v>
      </c>
      <c r="AJ67" s="30">
        <v>108.33333333333333</v>
      </c>
      <c r="AK67" s="30">
        <v>2.6619343389529724</v>
      </c>
      <c r="AL67" s="12"/>
      <c r="AM67" s="30">
        <v>3.644224830142063</v>
      </c>
      <c r="AN67" s="30">
        <v>162.44595429277331</v>
      </c>
      <c r="AO67" s="30">
        <v>2.1941242097433991</v>
      </c>
      <c r="AP67" s="30">
        <v>107.27272727272728</v>
      </c>
      <c r="AQ67" s="30">
        <v>3.3971587399629404</v>
      </c>
      <c r="AR67" s="12"/>
      <c r="AS67" s="37">
        <v>2.3708558211256747</v>
      </c>
      <c r="AT67" s="37">
        <v>138.24852223078901</v>
      </c>
      <c r="AU67" s="37">
        <v>1.6860093210271407</v>
      </c>
      <c r="AV67" s="37">
        <v>104.82954545454545</v>
      </c>
      <c r="AW67" s="37">
        <v>2.2616294011822151</v>
      </c>
    </row>
    <row r="68" spans="1:49" x14ac:dyDescent="0.3">
      <c r="A68" s="2" t="s">
        <v>5</v>
      </c>
      <c r="B68" s="3"/>
      <c r="C68" s="31">
        <v>1.5533980582524272</v>
      </c>
      <c r="D68" s="31">
        <v>124.07766990291262</v>
      </c>
      <c r="E68" s="31">
        <v>1.2364760432766615</v>
      </c>
      <c r="F68" s="31">
        <v>114.28571428571428</v>
      </c>
      <c r="G68" s="31">
        <v>1.3592233009708738</v>
      </c>
      <c r="H68" s="12"/>
      <c r="I68" s="30">
        <v>2.6168224299065423</v>
      </c>
      <c r="J68" s="30">
        <v>126.16822429906543</v>
      </c>
      <c r="K68" s="30">
        <v>2.0319303338171264</v>
      </c>
      <c r="L68" s="30">
        <v>100</v>
      </c>
      <c r="M68" s="30">
        <v>2.6168224299065423</v>
      </c>
      <c r="N68" s="12"/>
      <c r="O68" s="30">
        <v>1.8726591760299627</v>
      </c>
      <c r="P68" s="30">
        <v>127.52808988764043</v>
      </c>
      <c r="Q68" s="30">
        <v>1.4471780028943559</v>
      </c>
      <c r="R68" s="30">
        <v>100</v>
      </c>
      <c r="S68" s="30">
        <v>1.8726591760299627</v>
      </c>
      <c r="T68" s="12"/>
      <c r="U68" s="30">
        <v>1.7892644135188867</v>
      </c>
      <c r="V68" s="30">
        <v>118.88667992047715</v>
      </c>
      <c r="W68" s="30">
        <v>1.4827018121911038</v>
      </c>
      <c r="X68" s="30">
        <v>100</v>
      </c>
      <c r="Y68" s="30">
        <v>1.7892644135188867</v>
      </c>
      <c r="Z68" s="12"/>
      <c r="AA68" s="30">
        <v>1.8867924528301887</v>
      </c>
      <c r="AB68" s="30">
        <v>126.24356775300171</v>
      </c>
      <c r="AC68" s="30">
        <v>1.4725568942436411</v>
      </c>
      <c r="AD68" s="30">
        <v>110.00000000000001</v>
      </c>
      <c r="AE68" s="30">
        <v>1.7152658662092626</v>
      </c>
      <c r="AF68" s="12"/>
      <c r="AG68" s="30">
        <v>2.8901734104046244</v>
      </c>
      <c r="AH68" s="30">
        <v>139.11368015414257</v>
      </c>
      <c r="AI68" s="30">
        <v>2.0352781546811398</v>
      </c>
      <c r="AJ68" s="30">
        <v>107.14285714285714</v>
      </c>
      <c r="AK68" s="30">
        <v>2.6974951830443161</v>
      </c>
      <c r="AL68" s="12"/>
      <c r="AM68" s="30">
        <v>4.096385542168675</v>
      </c>
      <c r="AN68" s="30">
        <v>155.66265060240966</v>
      </c>
      <c r="AO68" s="30">
        <v>2.5641025641025639</v>
      </c>
      <c r="AP68" s="30">
        <v>121.42857142857142</v>
      </c>
      <c r="AQ68" s="30">
        <v>3.3734939759036147</v>
      </c>
      <c r="AR68" s="12"/>
      <c r="AS68" s="37">
        <v>2.3307436182019976</v>
      </c>
      <c r="AT68" s="37">
        <v>130.32741398446171</v>
      </c>
      <c r="AU68" s="37">
        <v>1.7569546120058566</v>
      </c>
      <c r="AV68" s="37">
        <v>107.69230769230769</v>
      </c>
      <c r="AW68" s="37">
        <v>2.1642619311875695</v>
      </c>
    </row>
    <row r="69" spans="1:49" x14ac:dyDescent="0.3">
      <c r="A69" s="2" t="s">
        <v>6</v>
      </c>
      <c r="B69" s="3"/>
      <c r="C69" s="31">
        <v>0.63694267515923575</v>
      </c>
      <c r="D69" s="31">
        <v>123.07147912243454</v>
      </c>
      <c r="E69" s="31">
        <v>0.51487414187643021</v>
      </c>
      <c r="F69" s="31">
        <v>100</v>
      </c>
      <c r="G69" s="31">
        <v>0.63694267515923575</v>
      </c>
      <c r="H69" s="12"/>
      <c r="I69" s="30">
        <v>0.77138849929873765</v>
      </c>
      <c r="J69" s="30">
        <v>122.72089761570828</v>
      </c>
      <c r="K69" s="30">
        <v>0.62464508801817142</v>
      </c>
      <c r="L69" s="30">
        <v>110.00000000000001</v>
      </c>
      <c r="M69" s="30">
        <v>0.70126227208976155</v>
      </c>
      <c r="N69" s="12"/>
      <c r="O69" s="30">
        <v>0.9129213483146067</v>
      </c>
      <c r="P69" s="30">
        <v>124.71910112359549</v>
      </c>
      <c r="Q69" s="30">
        <v>0.7266629401900504</v>
      </c>
      <c r="R69" s="30">
        <v>118.18181818181819</v>
      </c>
      <c r="S69" s="30">
        <v>0.77247191011235949</v>
      </c>
      <c r="T69" s="12"/>
      <c r="U69" s="30">
        <v>0.88300220750551872</v>
      </c>
      <c r="V69" s="30">
        <v>122.29580573951435</v>
      </c>
      <c r="W69" s="30">
        <v>0.71684587813620071</v>
      </c>
      <c r="X69" s="30">
        <v>100</v>
      </c>
      <c r="Y69" s="30">
        <v>0.88300220750551872</v>
      </c>
      <c r="Z69" s="12"/>
      <c r="AA69" s="30">
        <v>0.54054054054054057</v>
      </c>
      <c r="AB69" s="30">
        <v>125.67567567567568</v>
      </c>
      <c r="AC69" s="30">
        <v>0.42826552462526768</v>
      </c>
      <c r="AD69" s="30">
        <v>100</v>
      </c>
      <c r="AE69" s="30">
        <v>0.54054054054054057</v>
      </c>
      <c r="AF69" s="12"/>
      <c r="AG69" s="30">
        <v>1.5772870662460567</v>
      </c>
      <c r="AH69" s="30">
        <v>129.73186119873816</v>
      </c>
      <c r="AI69" s="30">
        <v>1.2012012012012012</v>
      </c>
      <c r="AJ69" s="30">
        <v>117.64705882352942</v>
      </c>
      <c r="AK69" s="30">
        <v>1.3406940063091484</v>
      </c>
      <c r="AL69" s="12"/>
      <c r="AM69" s="30">
        <v>0.75921908893709322</v>
      </c>
      <c r="AN69" s="30">
        <v>146.7462039045553</v>
      </c>
      <c r="AO69" s="30">
        <v>0.51470588235294112</v>
      </c>
      <c r="AP69" s="30">
        <v>100</v>
      </c>
      <c r="AQ69" s="30">
        <v>0.75921908893709322</v>
      </c>
      <c r="AR69" s="12"/>
      <c r="AS69" s="37">
        <v>0.86095566078346963</v>
      </c>
      <c r="AT69" s="37">
        <v>126.82953077916488</v>
      </c>
      <c r="AU69" s="37">
        <v>0.67425200168563004</v>
      </c>
      <c r="AV69" s="37">
        <v>108.10810810810811</v>
      </c>
      <c r="AW69" s="37">
        <v>0.79638398622470929</v>
      </c>
    </row>
    <row r="70" spans="1:49" x14ac:dyDescent="0.3">
      <c r="A70" s="2" t="s">
        <v>7</v>
      </c>
      <c r="B70" s="3"/>
      <c r="C70" s="31">
        <v>1.574044330228076</v>
      </c>
      <c r="D70" s="31">
        <v>132.76582075168648</v>
      </c>
      <c r="E70" s="31">
        <v>1.1716881874701099</v>
      </c>
      <c r="F70" s="31">
        <v>106.5217391304348</v>
      </c>
      <c r="G70" s="31">
        <v>1.4776742691937037</v>
      </c>
      <c r="H70" s="12"/>
      <c r="I70" s="30">
        <v>1.9491245457548729</v>
      </c>
      <c r="J70" s="30">
        <v>131.58242484307897</v>
      </c>
      <c r="K70" s="30">
        <v>1.4596734289955469</v>
      </c>
      <c r="L70" s="30">
        <v>105.35714285714286</v>
      </c>
      <c r="M70" s="30">
        <v>1.8500165180046251</v>
      </c>
      <c r="N70" s="12"/>
      <c r="O70" s="30">
        <v>1.8363402061855671</v>
      </c>
      <c r="P70" s="30">
        <v>131.31443298969072</v>
      </c>
      <c r="Q70" s="30">
        <v>1.3791434793128479</v>
      </c>
      <c r="R70" s="30">
        <v>100</v>
      </c>
      <c r="S70" s="30">
        <v>1.8363402061855671</v>
      </c>
      <c r="T70" s="12"/>
      <c r="U70" s="30">
        <v>1.9953441968739609</v>
      </c>
      <c r="V70" s="30">
        <v>132.1915530428999</v>
      </c>
      <c r="W70" s="30">
        <v>1.486988847583643</v>
      </c>
      <c r="X70" s="30">
        <v>103.44827586206897</v>
      </c>
      <c r="Y70" s="30">
        <v>1.9288327236448288</v>
      </c>
      <c r="Z70" s="12"/>
      <c r="AA70" s="30">
        <v>1.4379493591747421</v>
      </c>
      <c r="AB70" s="30">
        <v>133.72929040325101</v>
      </c>
      <c r="AC70" s="30">
        <v>1.0638297872340425</v>
      </c>
      <c r="AD70" s="30">
        <v>102.22222222222221</v>
      </c>
      <c r="AE70" s="30">
        <v>1.4066895904970302</v>
      </c>
      <c r="AF70" s="12"/>
      <c r="AG70" s="30">
        <v>2.3841961852861036</v>
      </c>
      <c r="AH70" s="30">
        <v>145.12942779291552</v>
      </c>
      <c r="AI70" s="30">
        <v>1.6162549064881089</v>
      </c>
      <c r="AJ70" s="30">
        <v>106.06060606060606</v>
      </c>
      <c r="AK70" s="30">
        <v>2.2479564032697548</v>
      </c>
      <c r="AL70" s="12"/>
      <c r="AM70" s="30">
        <v>2.9078363725973384</v>
      </c>
      <c r="AN70" s="30">
        <v>161.80384425825528</v>
      </c>
      <c r="AO70" s="30">
        <v>1.7654099341711551</v>
      </c>
      <c r="AP70" s="30">
        <v>109.25925925925925</v>
      </c>
      <c r="AQ70" s="30">
        <v>2.661409561360276</v>
      </c>
      <c r="AR70" s="12"/>
      <c r="AS70" s="37">
        <v>1.9593436198873377</v>
      </c>
      <c r="AT70" s="37">
        <v>137.10017144256673</v>
      </c>
      <c r="AU70" s="37">
        <v>1.4089964422839834</v>
      </c>
      <c r="AV70" s="37">
        <v>104.71204188481676</v>
      </c>
      <c r="AW70" s="37">
        <v>1.8711731569924075</v>
      </c>
    </row>
    <row r="71" spans="1:49" s="59" customFormat="1" x14ac:dyDescent="0.3">
      <c r="A71" s="28" t="s">
        <v>8</v>
      </c>
      <c r="B71" s="76"/>
      <c r="C71" s="36">
        <v>1.5171591360805619</v>
      </c>
      <c r="D71" s="36">
        <v>133.45037763349677</v>
      </c>
      <c r="E71" s="36">
        <v>1.1240918908305517</v>
      </c>
      <c r="F71" s="36">
        <v>104.09090909090909</v>
      </c>
      <c r="G71" s="36">
        <v>1.457532794487876</v>
      </c>
      <c r="H71" s="48"/>
      <c r="I71" s="35">
        <v>1.5843608254008816</v>
      </c>
      <c r="J71" s="35">
        <v>131.24640643966012</v>
      </c>
      <c r="K71" s="35">
        <v>1.1927664486340901</v>
      </c>
      <c r="L71" s="35">
        <v>105.98290598290599</v>
      </c>
      <c r="M71" s="35">
        <v>1.4949211013863157</v>
      </c>
      <c r="N71" s="48"/>
      <c r="O71" s="35">
        <v>1.5914778925752424</v>
      </c>
      <c r="P71" s="43">
        <v>131.0659051530514</v>
      </c>
      <c r="Q71" s="35">
        <v>1.1996904024767803</v>
      </c>
      <c r="R71" s="35">
        <v>104.20168067226892</v>
      </c>
      <c r="S71" s="35">
        <v>1.5273053969068857</v>
      </c>
      <c r="T71" s="48"/>
      <c r="U71" s="35">
        <v>1.6093781045102327</v>
      </c>
      <c r="V71" s="35">
        <v>131.79680773561162</v>
      </c>
      <c r="W71" s="35">
        <v>1.2063744228764335</v>
      </c>
      <c r="X71" s="43">
        <v>102.96610169491525</v>
      </c>
      <c r="Y71" s="35">
        <v>1.5630174183720775</v>
      </c>
      <c r="Z71" s="48"/>
      <c r="AA71" s="35">
        <v>1.5979763079960514</v>
      </c>
      <c r="AB71" s="35">
        <v>133.53899308983219</v>
      </c>
      <c r="AC71" s="35">
        <v>1.1824864173857463</v>
      </c>
      <c r="AD71" s="35">
        <v>104.8582995951417</v>
      </c>
      <c r="AE71" s="35">
        <v>1.5239387956564658</v>
      </c>
      <c r="AF71" s="48"/>
      <c r="AG71" s="35">
        <v>2.295918367346939</v>
      </c>
      <c r="AH71" s="35">
        <v>144.52564809707667</v>
      </c>
      <c r="AI71" s="35">
        <v>1.5637473585348676</v>
      </c>
      <c r="AJ71" s="35">
        <v>108.46905537459284</v>
      </c>
      <c r="AK71" s="35">
        <v>2.116657473800331</v>
      </c>
      <c r="AL71" s="48"/>
      <c r="AM71" s="35">
        <v>2.8055342044581093</v>
      </c>
      <c r="AN71" s="35">
        <v>162.02920830130668</v>
      </c>
      <c r="AO71" s="35">
        <v>1.7020284448589416</v>
      </c>
      <c r="AP71" s="35">
        <v>108.95522388059702</v>
      </c>
      <c r="AQ71" s="35">
        <v>2.5749423520368948</v>
      </c>
      <c r="AR71" s="48"/>
      <c r="AS71" s="35">
        <v>1.805965928482969</v>
      </c>
      <c r="AT71" s="43">
        <v>136.98914665184446</v>
      </c>
      <c r="AU71" s="35">
        <v>1.3011740074332727</v>
      </c>
      <c r="AV71" s="35">
        <v>105.82857142857142</v>
      </c>
      <c r="AW71" s="35">
        <v>1.7065012823138208</v>
      </c>
    </row>
    <row r="72" spans="1:49" x14ac:dyDescent="0.3">
      <c r="A72" s="2" t="s">
        <v>9</v>
      </c>
      <c r="B72" s="3"/>
      <c r="C72" s="31">
        <v>1.3263525305410122</v>
      </c>
      <c r="D72" s="31">
        <v>131.16928446771379</v>
      </c>
      <c r="E72" s="31">
        <v>1.0010537407797682</v>
      </c>
      <c r="F72" s="31">
        <v>102.70270270270269</v>
      </c>
      <c r="G72" s="31">
        <v>1.2914485165794065</v>
      </c>
      <c r="H72" s="12"/>
      <c r="I72" s="30">
        <v>1.2221423436376708</v>
      </c>
      <c r="J72" s="30">
        <v>127.39036664270309</v>
      </c>
      <c r="K72" s="30">
        <v>0.95025153717160427</v>
      </c>
      <c r="L72" s="30">
        <v>106.25</v>
      </c>
      <c r="M72" s="30">
        <v>1.1502516175413373</v>
      </c>
      <c r="N72" s="12"/>
      <c r="O72" s="30">
        <v>1.2026883622214362</v>
      </c>
      <c r="P72" s="30">
        <v>128.75840113194198</v>
      </c>
      <c r="Q72" s="30">
        <v>0.92542188350571586</v>
      </c>
      <c r="R72" s="30">
        <v>103.03030303030303</v>
      </c>
      <c r="S72" s="30">
        <v>1.1673151750972763</v>
      </c>
      <c r="T72" s="12"/>
      <c r="U72" s="30">
        <v>1.0371959942775395</v>
      </c>
      <c r="V72" s="30">
        <v>132.47496423462087</v>
      </c>
      <c r="W72" s="30">
        <v>0.7768550763461024</v>
      </c>
      <c r="X72" s="30">
        <v>100</v>
      </c>
      <c r="Y72" s="30">
        <v>1.0371959942775395</v>
      </c>
      <c r="Z72" s="12"/>
      <c r="AA72" s="30">
        <v>1.4174822814714816</v>
      </c>
      <c r="AB72" s="30">
        <v>128.85588930138374</v>
      </c>
      <c r="AC72" s="30">
        <v>1.0880829015544042</v>
      </c>
      <c r="AD72" s="30">
        <v>100</v>
      </c>
      <c r="AE72" s="30">
        <v>1.4174822814714816</v>
      </c>
      <c r="AF72" s="12"/>
      <c r="AG72" s="30">
        <v>1.6451233842538191</v>
      </c>
      <c r="AH72" s="30">
        <v>136.07520564042304</v>
      </c>
      <c r="AI72" s="30">
        <v>1.1945392491467577</v>
      </c>
      <c r="AJ72" s="30">
        <v>100</v>
      </c>
      <c r="AK72" s="30">
        <v>1.6451233842538191</v>
      </c>
      <c r="AL72" s="12"/>
      <c r="AM72" s="30">
        <v>2.4390243902439024</v>
      </c>
      <c r="AN72" s="30">
        <v>155.779427359491</v>
      </c>
      <c r="AO72" s="30">
        <v>1.5415549597855227</v>
      </c>
      <c r="AP72" s="30">
        <v>102.22222222222221</v>
      </c>
      <c r="AQ72" s="30">
        <v>2.3860021208907742</v>
      </c>
      <c r="AR72" s="12"/>
      <c r="AS72" s="37">
        <v>1.4192373607540703</v>
      </c>
      <c r="AT72" s="37">
        <v>133.2262210796915</v>
      </c>
      <c r="AU72" s="37">
        <v>1.0540551290720337</v>
      </c>
      <c r="AV72" s="37">
        <v>101.92307692307692</v>
      </c>
      <c r="AW72" s="37">
        <v>1.3924592973436161</v>
      </c>
    </row>
    <row r="73" spans="1:49" x14ac:dyDescent="0.3">
      <c r="A73" s="2" t="s">
        <v>10</v>
      </c>
      <c r="B73" s="3"/>
      <c r="C73" s="31">
        <v>2.722772277227723</v>
      </c>
      <c r="D73" s="31">
        <v>144.80198019801981</v>
      </c>
      <c r="E73" s="31">
        <v>1.8456375838926176</v>
      </c>
      <c r="F73" s="31">
        <v>100</v>
      </c>
      <c r="G73" s="31">
        <v>2.722772277227723</v>
      </c>
      <c r="H73" s="12"/>
      <c r="I73" s="30">
        <v>1.7316017316017316</v>
      </c>
      <c r="J73" s="30">
        <v>143.29004329004329</v>
      </c>
      <c r="K73" s="30">
        <v>1.1940298507462688</v>
      </c>
      <c r="L73" s="30">
        <v>114.28571428571428</v>
      </c>
      <c r="M73" s="30">
        <v>1.5151515151515151</v>
      </c>
      <c r="N73" s="12"/>
      <c r="O73" s="30">
        <v>1.7857142857142856</v>
      </c>
      <c r="P73" s="30">
        <v>136.38392857142858</v>
      </c>
      <c r="Q73" s="30">
        <v>1.2924071082390953</v>
      </c>
      <c r="R73" s="30">
        <v>114.28571428571428</v>
      </c>
      <c r="S73" s="30">
        <v>1.5625</v>
      </c>
      <c r="T73" s="12"/>
      <c r="U73" s="30">
        <v>1.715686274509804</v>
      </c>
      <c r="V73" s="30">
        <v>135.29411764705884</v>
      </c>
      <c r="W73" s="30">
        <v>1.2522361359570662</v>
      </c>
      <c r="X73" s="30">
        <v>100</v>
      </c>
      <c r="Y73" s="30">
        <v>1.715686274509804</v>
      </c>
      <c r="Z73" s="12"/>
      <c r="AA73" s="30">
        <v>2.1459227467811157</v>
      </c>
      <c r="AB73" s="30">
        <v>134.12017167381973</v>
      </c>
      <c r="AC73" s="30">
        <v>1.5748031496062991</v>
      </c>
      <c r="AD73" s="30">
        <v>100</v>
      </c>
      <c r="AE73" s="30">
        <v>2.1459227467811157</v>
      </c>
      <c r="AF73" s="12"/>
      <c r="AG73" s="30">
        <v>1.8276762402088773</v>
      </c>
      <c r="AH73" s="30">
        <v>154.56919060052218</v>
      </c>
      <c r="AI73" s="30">
        <v>1.1686143572621035</v>
      </c>
      <c r="AJ73" s="30">
        <v>100</v>
      </c>
      <c r="AK73" s="30">
        <v>1.8276762402088773</v>
      </c>
      <c r="AL73" s="12"/>
      <c r="AM73" s="30">
        <v>3.5087719298245612</v>
      </c>
      <c r="AN73" s="30">
        <v>158.59649122807019</v>
      </c>
      <c r="AO73" s="30">
        <v>2.1645021645021645</v>
      </c>
      <c r="AP73" s="30">
        <v>100</v>
      </c>
      <c r="AQ73" s="30">
        <v>3.5087719298245612</v>
      </c>
      <c r="AR73" s="12"/>
      <c r="AS73" s="37">
        <v>2.1358543417366946</v>
      </c>
      <c r="AT73" s="37">
        <v>142.82212885154061</v>
      </c>
      <c r="AU73" s="37">
        <v>1.4734299516908211</v>
      </c>
      <c r="AV73" s="37">
        <v>103.38983050847457</v>
      </c>
      <c r="AW73" s="37">
        <v>2.0658263305322127</v>
      </c>
    </row>
    <row r="74" spans="1:49" x14ac:dyDescent="0.3">
      <c r="A74" s="2" t="s">
        <v>11</v>
      </c>
      <c r="B74" s="3"/>
      <c r="C74" s="31">
        <v>3.0601092896174862</v>
      </c>
      <c r="D74" s="31">
        <v>137.37704918032787</v>
      </c>
      <c r="E74" s="31">
        <v>2.1789883268482488</v>
      </c>
      <c r="F74" s="31">
        <v>116.66666666666667</v>
      </c>
      <c r="G74" s="31">
        <v>2.622950819672131</v>
      </c>
      <c r="H74" s="12"/>
      <c r="I74" s="30">
        <v>1.6377649325626205</v>
      </c>
      <c r="J74" s="30">
        <v>142.19653179190752</v>
      </c>
      <c r="K74" s="30">
        <v>1.1386470194239784</v>
      </c>
      <c r="L74" s="30">
        <v>113.33333333333333</v>
      </c>
      <c r="M74" s="30">
        <v>1.4450867052023122</v>
      </c>
      <c r="N74" s="12"/>
      <c r="O74" s="30">
        <v>2.4390243902439024</v>
      </c>
      <c r="P74" s="30">
        <v>142.98780487804879</v>
      </c>
      <c r="Q74" s="30">
        <v>1.6771488469601679</v>
      </c>
      <c r="R74" s="30">
        <v>104.34782608695652</v>
      </c>
      <c r="S74" s="30">
        <v>2.3373983739837398</v>
      </c>
      <c r="T74" s="12"/>
      <c r="U74" s="30">
        <v>1.1494252873563218</v>
      </c>
      <c r="V74" s="30">
        <v>140.6478578892372</v>
      </c>
      <c r="W74" s="30">
        <v>0.81061164333087687</v>
      </c>
      <c r="X74" s="30">
        <v>110.00000000000001</v>
      </c>
      <c r="Y74" s="30">
        <v>1.044932079414838</v>
      </c>
      <c r="Z74" s="12"/>
      <c r="AA74" s="30">
        <v>1.1066398390342052</v>
      </c>
      <c r="AB74" s="30">
        <v>141.95171026156942</v>
      </c>
      <c r="AC74" s="30">
        <v>0.77355836849507742</v>
      </c>
      <c r="AD74" s="30">
        <v>100</v>
      </c>
      <c r="AE74" s="30">
        <v>1.1066398390342052</v>
      </c>
      <c r="AF74" s="12"/>
      <c r="AG74" s="30">
        <v>2.7689030883919061</v>
      </c>
      <c r="AH74" s="30">
        <v>150.15974440894567</v>
      </c>
      <c r="AI74" s="30">
        <v>1.8105849582172702</v>
      </c>
      <c r="AJ74" s="30">
        <v>100</v>
      </c>
      <c r="AK74" s="30">
        <v>2.7689030883919061</v>
      </c>
      <c r="AL74" s="12"/>
      <c r="AM74" s="30">
        <v>1.6949152542372881</v>
      </c>
      <c r="AN74" s="30">
        <v>163.55932203389833</v>
      </c>
      <c r="AO74" s="30">
        <v>1.0256410256410255</v>
      </c>
      <c r="AP74" s="30">
        <v>109.09090909090908</v>
      </c>
      <c r="AQ74" s="30">
        <v>1.5536723163841808</v>
      </c>
      <c r="AR74" s="12"/>
      <c r="AS74" s="37">
        <v>1.9739862280030602</v>
      </c>
      <c r="AT74" s="37">
        <v>144.83550114766641</v>
      </c>
      <c r="AU74" s="37">
        <v>1.3445903689806129</v>
      </c>
      <c r="AV74" s="37">
        <v>107.5</v>
      </c>
      <c r="AW74" s="37">
        <v>1.8362662586074983</v>
      </c>
    </row>
    <row r="75" spans="1:49" x14ac:dyDescent="0.3">
      <c r="A75" s="2" t="s">
        <v>12</v>
      </c>
      <c r="B75" s="3"/>
      <c r="C75" s="31">
        <v>1.8463810930576072</v>
      </c>
      <c r="D75" s="31">
        <v>134.6627277203348</v>
      </c>
      <c r="E75" s="31">
        <v>1.3525698827772767</v>
      </c>
      <c r="F75" s="31">
        <v>107.14285714285714</v>
      </c>
      <c r="G75" s="31">
        <v>1.7232890201871001</v>
      </c>
      <c r="H75" s="12"/>
      <c r="I75" s="30">
        <v>1.4841849148418491</v>
      </c>
      <c r="J75" s="30">
        <v>133.4793187347932</v>
      </c>
      <c r="K75" s="30">
        <v>1.099693528033171</v>
      </c>
      <c r="L75" s="30">
        <v>103.38983050847457</v>
      </c>
      <c r="M75" s="30">
        <v>1.4355231143552312</v>
      </c>
      <c r="N75" s="12"/>
      <c r="O75" s="30">
        <v>1.4841849148418491</v>
      </c>
      <c r="P75" s="30">
        <v>133.74695863746959</v>
      </c>
      <c r="Q75" s="30">
        <v>1.097517092479309</v>
      </c>
      <c r="R75" s="30">
        <v>108.92857142857142</v>
      </c>
      <c r="S75" s="30">
        <v>1.3625304136253042</v>
      </c>
      <c r="T75" s="12"/>
      <c r="U75" s="30">
        <v>1.4950566674704604</v>
      </c>
      <c r="V75" s="30">
        <v>135.61610802990114</v>
      </c>
      <c r="W75" s="30">
        <v>1.0903974674639465</v>
      </c>
      <c r="X75" s="30">
        <v>105.08474576271188</v>
      </c>
      <c r="Y75" s="30">
        <v>1.422715215818664</v>
      </c>
      <c r="Z75" s="12"/>
      <c r="AA75" s="30">
        <v>1.4478993591265132</v>
      </c>
      <c r="AB75" s="30">
        <v>135.24804177545693</v>
      </c>
      <c r="AC75" s="30">
        <v>1.0592116686924813</v>
      </c>
      <c r="AD75" s="30">
        <v>107.01754385964912</v>
      </c>
      <c r="AE75" s="30">
        <v>1.3529551388559222</v>
      </c>
      <c r="AF75" s="12"/>
      <c r="AG75" s="30">
        <v>1.5841013824884793</v>
      </c>
      <c r="AH75" s="30">
        <v>149.16474654377879</v>
      </c>
      <c r="AI75" s="30">
        <v>1.0508215513947268</v>
      </c>
      <c r="AJ75" s="30">
        <v>103.77358490566037</v>
      </c>
      <c r="AK75" s="30">
        <v>1.5264976958525345</v>
      </c>
      <c r="AL75" s="12"/>
      <c r="AM75" s="30">
        <v>1.7998560115190785</v>
      </c>
      <c r="AN75" s="30">
        <v>163.96688264938805</v>
      </c>
      <c r="AO75" s="30">
        <v>1.0857763300760044</v>
      </c>
      <c r="AP75" s="30">
        <v>113.63636363636364</v>
      </c>
      <c r="AQ75" s="30">
        <v>1.5838732901367891</v>
      </c>
      <c r="AR75" s="12"/>
      <c r="AS75" s="37">
        <v>1.5803956567008774</v>
      </c>
      <c r="AT75" s="37">
        <v>139.4801427933958</v>
      </c>
      <c r="AU75" s="37">
        <v>1.1203669531291189</v>
      </c>
      <c r="AV75" s="37">
        <v>106.78391959798994</v>
      </c>
      <c r="AW75" s="37">
        <v>1.4799940502751747</v>
      </c>
    </row>
    <row r="76" spans="1:49" s="59" customFormat="1" x14ac:dyDescent="0.3">
      <c r="A76" s="29" t="s">
        <v>13</v>
      </c>
      <c r="B76" s="77"/>
      <c r="C76" s="36">
        <v>1.8433179723502304</v>
      </c>
      <c r="D76" s="36">
        <v>134.24690759155956</v>
      </c>
      <c r="E76" s="36">
        <v>1.3544822669755838</v>
      </c>
      <c r="F76" s="36">
        <v>107.04225352112675</v>
      </c>
      <c r="G76" s="36">
        <v>1.7220470531166625</v>
      </c>
      <c r="H76" s="48"/>
      <c r="I76" s="35">
        <v>1.4299332697807436</v>
      </c>
      <c r="J76" s="35">
        <v>133.07912297426122</v>
      </c>
      <c r="K76" s="35">
        <v>1.0630758327427356</v>
      </c>
      <c r="L76" s="35">
        <v>106.19469026548674</v>
      </c>
      <c r="M76" s="35">
        <v>1.3465204957102002</v>
      </c>
      <c r="N76" s="48"/>
      <c r="O76" s="35">
        <v>1.5175050782650257</v>
      </c>
      <c r="P76" s="35">
        <v>133.28952085075875</v>
      </c>
      <c r="Q76" s="35">
        <v>1.1256869349406133</v>
      </c>
      <c r="R76" s="35">
        <v>106.72268907563026</v>
      </c>
      <c r="S76" s="35">
        <v>1.4219142071932132</v>
      </c>
      <c r="T76" s="48"/>
      <c r="U76" s="43">
        <v>1.3119884448724122</v>
      </c>
      <c r="V76" s="35">
        <v>135.12277323062111</v>
      </c>
      <c r="W76" s="43">
        <v>0.96162329069254515</v>
      </c>
      <c r="X76" s="35">
        <v>103.80952380952382</v>
      </c>
      <c r="Y76" s="35">
        <v>1.2638420799229657</v>
      </c>
      <c r="Z76" s="48"/>
      <c r="AA76" s="35">
        <v>1.4358499305233905</v>
      </c>
      <c r="AB76" s="35">
        <v>133.76563223714683</v>
      </c>
      <c r="AC76" s="35">
        <v>1.0620075368276807</v>
      </c>
      <c r="AD76" s="35">
        <v>103.33333333333334</v>
      </c>
      <c r="AE76" s="35">
        <v>1.3895321908290876</v>
      </c>
      <c r="AF76" s="48"/>
      <c r="AG76" s="35">
        <v>1.7694296991969511</v>
      </c>
      <c r="AH76" s="35">
        <v>145.02518034571935</v>
      </c>
      <c r="AI76" s="35">
        <v>1.205377839592026</v>
      </c>
      <c r="AJ76" s="35">
        <v>101.5625</v>
      </c>
      <c r="AK76" s="35">
        <v>1.7422077038246904</v>
      </c>
      <c r="AL76" s="48"/>
      <c r="AM76" s="35">
        <v>2.0859112603853633</v>
      </c>
      <c r="AN76" s="35">
        <v>160.91567968888103</v>
      </c>
      <c r="AO76" s="35">
        <v>1.279687669450168</v>
      </c>
      <c r="AP76" s="35">
        <v>107.27272727272728</v>
      </c>
      <c r="AQ76" s="35">
        <v>1.9444935478168639</v>
      </c>
      <c r="AR76" s="48"/>
      <c r="AS76" s="43">
        <v>1.6013101628605222</v>
      </c>
      <c r="AT76" s="35">
        <v>138.16577199526884</v>
      </c>
      <c r="AU76" s="43">
        <v>1.1456990717233657</v>
      </c>
      <c r="AV76" s="43">
        <v>105.13739545997612</v>
      </c>
      <c r="AW76" s="43">
        <v>1.5230643253571103</v>
      </c>
    </row>
    <row r="77" spans="1:49" x14ac:dyDescent="0.3">
      <c r="A77" s="2" t="s">
        <v>14</v>
      </c>
      <c r="B77" s="3"/>
      <c r="C77" s="31">
        <v>2.0979020979020979</v>
      </c>
      <c r="D77" s="31">
        <v>150.52447552447552</v>
      </c>
      <c r="E77" s="31">
        <v>1.3745704467353952</v>
      </c>
      <c r="F77" s="31">
        <v>109.09090909090908</v>
      </c>
      <c r="G77" s="31">
        <v>1.9230769230769231</v>
      </c>
      <c r="H77" s="12"/>
      <c r="I77" s="30">
        <v>1.8739352640545146</v>
      </c>
      <c r="J77" s="30">
        <v>149.23339011925043</v>
      </c>
      <c r="K77" s="30">
        <v>1.2401352874859075</v>
      </c>
      <c r="L77" s="30">
        <v>110.00000000000001</v>
      </c>
      <c r="M77" s="30">
        <v>1.7035775127768313</v>
      </c>
      <c r="N77" s="12"/>
      <c r="O77" s="30">
        <v>1.7973856209150325</v>
      </c>
      <c r="P77" s="30">
        <v>145.26143790849673</v>
      </c>
      <c r="Q77" s="30">
        <v>1.2222222222222223</v>
      </c>
      <c r="R77" s="30">
        <v>110.00000000000001</v>
      </c>
      <c r="S77" s="30">
        <v>1.6339869281045754</v>
      </c>
      <c r="T77" s="12"/>
      <c r="U77" s="30">
        <v>2.0202020202020203</v>
      </c>
      <c r="V77" s="30">
        <v>154.71380471380471</v>
      </c>
      <c r="W77" s="30">
        <v>1.288936627282492</v>
      </c>
      <c r="X77" s="30">
        <v>100</v>
      </c>
      <c r="Y77" s="30">
        <v>2.0202020202020203</v>
      </c>
      <c r="Z77" s="12"/>
      <c r="AA77" s="30">
        <v>1.875</v>
      </c>
      <c r="AB77" s="30">
        <v>146.875</v>
      </c>
      <c r="AC77" s="30">
        <v>1.2605042016806722</v>
      </c>
      <c r="AD77" s="30">
        <v>120</v>
      </c>
      <c r="AE77" s="30">
        <v>1.5625</v>
      </c>
      <c r="AF77" s="12"/>
      <c r="AG77" s="30">
        <v>2.2569444444444442</v>
      </c>
      <c r="AH77" s="30">
        <v>165.97222222222223</v>
      </c>
      <c r="AI77" s="30">
        <v>1.3415892672858616</v>
      </c>
      <c r="AJ77" s="30">
        <v>100</v>
      </c>
      <c r="AK77" s="30">
        <v>2.2569444444444442</v>
      </c>
      <c r="AL77" s="12"/>
      <c r="AM77" s="30">
        <v>2.5157232704402519</v>
      </c>
      <c r="AN77" s="30">
        <v>163.52201257861637</v>
      </c>
      <c r="AO77" s="30">
        <v>1.5151515151515151</v>
      </c>
      <c r="AP77" s="30">
        <v>100</v>
      </c>
      <c r="AQ77" s="30">
        <v>2.5157232704402519</v>
      </c>
      <c r="AR77" s="12"/>
      <c r="AS77" s="37">
        <v>2.0453425332676196</v>
      </c>
      <c r="AT77" s="37">
        <v>153.30211927057664</v>
      </c>
      <c r="AU77" s="37">
        <v>1.3166243654822334</v>
      </c>
      <c r="AV77" s="37">
        <v>106.41025641025641</v>
      </c>
      <c r="AW77" s="37">
        <v>1.9221291276490884</v>
      </c>
    </row>
    <row r="78" spans="1:49" x14ac:dyDescent="0.3">
      <c r="A78" s="2" t="s">
        <v>15</v>
      </c>
      <c r="B78" s="3"/>
      <c r="C78" s="31">
        <v>4.0816326530612246</v>
      </c>
      <c r="D78" s="31">
        <v>141.83673469387753</v>
      </c>
      <c r="E78" s="31">
        <v>2.7972027972027971</v>
      </c>
      <c r="F78" s="31">
        <v>100</v>
      </c>
      <c r="G78" s="31">
        <v>4.0816326530612246</v>
      </c>
      <c r="H78" s="12"/>
      <c r="I78" s="30">
        <v>4.3010752688172049</v>
      </c>
      <c r="J78" s="30">
        <v>158.06451612903226</v>
      </c>
      <c r="K78" s="30">
        <v>2.6490066225165565</v>
      </c>
      <c r="L78" s="30">
        <v>133.33333333333331</v>
      </c>
      <c r="M78" s="30">
        <v>3.225806451612903</v>
      </c>
      <c r="N78" s="12"/>
      <c r="O78" s="30">
        <v>5.7471264367816088</v>
      </c>
      <c r="P78" s="30">
        <v>142.52873563218392</v>
      </c>
      <c r="Q78" s="30">
        <v>3.8759689922480618</v>
      </c>
      <c r="R78" s="30">
        <v>100</v>
      </c>
      <c r="S78" s="30">
        <v>5.7471264367816088</v>
      </c>
      <c r="T78" s="12"/>
      <c r="U78" s="30">
        <v>1.25</v>
      </c>
      <c r="V78" s="30">
        <v>157.5</v>
      </c>
      <c r="W78" s="30">
        <v>0.78740157480314954</v>
      </c>
      <c r="X78" s="30">
        <v>100</v>
      </c>
      <c r="Y78" s="30">
        <v>1.25</v>
      </c>
      <c r="Z78" s="12"/>
      <c r="AA78" s="30">
        <v>1.1627906976744187</v>
      </c>
      <c r="AB78" s="30">
        <v>172.09302325581396</v>
      </c>
      <c r="AC78" s="30">
        <v>0.67114093959731547</v>
      </c>
      <c r="AD78" s="30">
        <v>100</v>
      </c>
      <c r="AE78" s="30">
        <v>1.1627906976744187</v>
      </c>
      <c r="AF78" s="12"/>
      <c r="AG78" s="30">
        <v>1.8181818181818181</v>
      </c>
      <c r="AH78" s="30">
        <v>163.63636363636365</v>
      </c>
      <c r="AI78" s="30">
        <v>1.098901098901099</v>
      </c>
      <c r="AJ78" s="30">
        <v>100</v>
      </c>
      <c r="AK78" s="30">
        <v>1.8181818181818181</v>
      </c>
      <c r="AL78" s="12"/>
      <c r="AM78" s="30">
        <v>2.3529411764705883</v>
      </c>
      <c r="AN78" s="30">
        <v>169.41176470588235</v>
      </c>
      <c r="AO78" s="30">
        <v>1.3698630136986301</v>
      </c>
      <c r="AP78" s="30">
        <v>100</v>
      </c>
      <c r="AQ78" s="30">
        <v>2.3529411764705883</v>
      </c>
      <c r="AR78" s="12"/>
      <c r="AS78" s="37">
        <v>2.9733959311424099</v>
      </c>
      <c r="AT78" s="37">
        <v>157.74647887323943</v>
      </c>
      <c r="AU78" s="37">
        <v>1.8500486854917235</v>
      </c>
      <c r="AV78" s="37">
        <v>105.55555555555556</v>
      </c>
      <c r="AW78" s="37">
        <v>2.8169014084507045</v>
      </c>
    </row>
    <row r="79" spans="1:49" x14ac:dyDescent="0.3">
      <c r="A79" s="2" t="s">
        <v>16</v>
      </c>
      <c r="B79" s="3"/>
      <c r="C79" s="31">
        <v>2.2712090848363395</v>
      </c>
      <c r="D79" s="31">
        <v>148.96459585838343</v>
      </c>
      <c r="E79" s="31">
        <v>1.5017667844522968</v>
      </c>
      <c r="F79" s="31">
        <v>106.25</v>
      </c>
      <c r="G79" s="31">
        <v>2.1376085504342019</v>
      </c>
      <c r="H79" s="12"/>
      <c r="I79" s="30">
        <v>1.9594594594594597</v>
      </c>
      <c r="J79" s="30">
        <v>148.24324324324326</v>
      </c>
      <c r="K79" s="30">
        <v>1.3045434098065678</v>
      </c>
      <c r="L79" s="30">
        <v>100</v>
      </c>
      <c r="M79" s="30">
        <v>1.9594594594594597</v>
      </c>
      <c r="N79" s="12"/>
      <c r="O79" s="30">
        <v>2.2106631989596877</v>
      </c>
      <c r="P79" s="30">
        <v>140.0520156046814</v>
      </c>
      <c r="Q79" s="30">
        <v>1.5539305301645339</v>
      </c>
      <c r="R79" s="30">
        <v>106.25</v>
      </c>
      <c r="S79" s="30">
        <v>2.080624187256177</v>
      </c>
      <c r="T79" s="12"/>
      <c r="U79" s="30">
        <v>1.6767270288397049</v>
      </c>
      <c r="V79" s="30">
        <v>144.46680080482898</v>
      </c>
      <c r="W79" s="30">
        <v>1.1473152822395594</v>
      </c>
      <c r="X79" s="30">
        <v>100</v>
      </c>
      <c r="Y79" s="30">
        <v>1.6767270288397049</v>
      </c>
      <c r="Z79" s="12"/>
      <c r="AA79" s="30">
        <v>2.0369191597708465</v>
      </c>
      <c r="AB79" s="30">
        <v>145.63971992361553</v>
      </c>
      <c r="AC79" s="30">
        <v>1.3793103448275863</v>
      </c>
      <c r="AD79" s="30">
        <v>106.66666666666667</v>
      </c>
      <c r="AE79" s="30">
        <v>1.9096117122851686</v>
      </c>
      <c r="AF79" s="12"/>
      <c r="AG79" s="30">
        <v>3.0027932960893855</v>
      </c>
      <c r="AH79" s="30">
        <v>151.95530726256982</v>
      </c>
      <c r="AI79" s="30">
        <v>1.9378098242451556</v>
      </c>
      <c r="AJ79" s="30">
        <v>104.8780487804878</v>
      </c>
      <c r="AK79" s="30">
        <v>2.8631284916201118</v>
      </c>
      <c r="AL79" s="12"/>
      <c r="AM79" s="30">
        <v>3.7828947368421053</v>
      </c>
      <c r="AN79" s="30">
        <v>172.53289473684211</v>
      </c>
      <c r="AO79" s="30">
        <v>2.1455223880597014</v>
      </c>
      <c r="AP79" s="30">
        <v>106.9767441860465</v>
      </c>
      <c r="AQ79" s="30">
        <v>3.5361842105263155</v>
      </c>
      <c r="AR79" s="12"/>
      <c r="AS79" s="37">
        <v>2.3765281173594133</v>
      </c>
      <c r="AT79" s="37">
        <v>149.57457212713936</v>
      </c>
      <c r="AU79" s="37">
        <v>1.5640084958486196</v>
      </c>
      <c r="AV79" s="37">
        <v>104.74137931034481</v>
      </c>
      <c r="AW79" s="37">
        <v>2.2689486552567235</v>
      </c>
    </row>
    <row r="80" spans="1:49" x14ac:dyDescent="0.3">
      <c r="A80" s="2" t="s">
        <v>17</v>
      </c>
      <c r="B80" s="3"/>
      <c r="C80" s="31">
        <v>2.029312288613303</v>
      </c>
      <c r="D80" s="31">
        <v>164.43066516347238</v>
      </c>
      <c r="E80" s="31">
        <v>1.2190992211310532</v>
      </c>
      <c r="F80" s="31">
        <v>102.85714285714285</v>
      </c>
      <c r="G80" s="31">
        <v>1.9729425028184893</v>
      </c>
      <c r="H80" s="12"/>
      <c r="I80" s="30">
        <v>2.1158129175946545</v>
      </c>
      <c r="J80" s="30">
        <v>163.47438752783964</v>
      </c>
      <c r="K80" s="30">
        <v>1.2777404169468729</v>
      </c>
      <c r="L80" s="30">
        <v>105.55555555555556</v>
      </c>
      <c r="M80" s="30">
        <v>2.0044543429844097</v>
      </c>
      <c r="N80" s="12"/>
      <c r="O80" s="30">
        <v>1.8589393110989612</v>
      </c>
      <c r="P80" s="30">
        <v>158.77528704209951</v>
      </c>
      <c r="Q80" s="30">
        <v>1.1572498298162015</v>
      </c>
      <c r="R80" s="30">
        <v>121.42857142857142</v>
      </c>
      <c r="S80" s="30">
        <v>1.530891197375615</v>
      </c>
      <c r="T80" s="12"/>
      <c r="U80" s="30">
        <v>2.0442930153321974</v>
      </c>
      <c r="V80" s="30">
        <v>163.60022714366838</v>
      </c>
      <c r="W80" s="30">
        <v>1.234144669180665</v>
      </c>
      <c r="X80" s="30">
        <v>116.12903225806453</v>
      </c>
      <c r="Y80" s="30">
        <v>1.7603634298693924</v>
      </c>
      <c r="Z80" s="12"/>
      <c r="AA80" s="30">
        <v>2.013057671381937</v>
      </c>
      <c r="AB80" s="30">
        <v>159.79325353645265</v>
      </c>
      <c r="AC80" s="30">
        <v>1.2441156691324815</v>
      </c>
      <c r="AD80" s="30">
        <v>108.8235294117647</v>
      </c>
      <c r="AE80" s="30">
        <v>1.8498367791077257</v>
      </c>
      <c r="AF80" s="12"/>
      <c r="AG80" s="30">
        <v>2.6470588235294117</v>
      </c>
      <c r="AH80" s="30">
        <v>170.47058823529412</v>
      </c>
      <c r="AI80" s="30">
        <v>1.5290519877675841</v>
      </c>
      <c r="AJ80" s="30">
        <v>115.38461538461537</v>
      </c>
      <c r="AK80" s="30">
        <v>2.2941176470588234</v>
      </c>
      <c r="AL80" s="12"/>
      <c r="AM80" s="30">
        <v>3.2074126870990733</v>
      </c>
      <c r="AN80" s="30">
        <v>198.85958660014256</v>
      </c>
      <c r="AO80" s="30">
        <v>1.5873015873015872</v>
      </c>
      <c r="AP80" s="30">
        <v>112.5</v>
      </c>
      <c r="AQ80" s="30">
        <v>2.8510334996436208</v>
      </c>
      <c r="AR80" s="12"/>
      <c r="AS80" s="37">
        <v>2.2394843401371789</v>
      </c>
      <c r="AT80" s="37">
        <v>167.4489711594083</v>
      </c>
      <c r="AU80" s="37">
        <v>1.3197623453783967</v>
      </c>
      <c r="AV80" s="37">
        <v>111.52263374485597</v>
      </c>
      <c r="AW80" s="37">
        <v>2.0080985042558468</v>
      </c>
    </row>
    <row r="81" spans="1:49" x14ac:dyDescent="0.3">
      <c r="A81" s="2" t="s">
        <v>18</v>
      </c>
      <c r="B81" s="3"/>
      <c r="C81" s="31">
        <v>1.3157894736842104</v>
      </c>
      <c r="D81" s="31">
        <v>166.44736842105263</v>
      </c>
      <c r="E81" s="31">
        <v>0.78431372549019607</v>
      </c>
      <c r="F81" s="31">
        <v>100</v>
      </c>
      <c r="G81" s="31">
        <v>1.3157894736842104</v>
      </c>
      <c r="H81" s="12"/>
      <c r="I81" s="30">
        <v>3.1847133757961785</v>
      </c>
      <c r="J81" s="30">
        <v>170.06369426751593</v>
      </c>
      <c r="K81" s="30">
        <v>1.8382352941176472</v>
      </c>
      <c r="L81" s="30">
        <v>100</v>
      </c>
      <c r="M81" s="30">
        <v>3.1847133757961785</v>
      </c>
      <c r="N81" s="12"/>
      <c r="O81" s="30">
        <v>3.8461538461538463</v>
      </c>
      <c r="P81" s="30">
        <v>162.17948717948718</v>
      </c>
      <c r="Q81" s="30">
        <v>2.3166023166023164</v>
      </c>
      <c r="R81" s="30">
        <v>120</v>
      </c>
      <c r="S81" s="30">
        <v>3.2051282051282048</v>
      </c>
      <c r="T81" s="12"/>
      <c r="U81" s="30">
        <v>7.042253521126761</v>
      </c>
      <c r="V81" s="30">
        <v>158.45070422535213</v>
      </c>
      <c r="W81" s="30">
        <v>4.2553191489361701</v>
      </c>
      <c r="X81" s="30">
        <v>142.85714285714286</v>
      </c>
      <c r="Y81" s="30">
        <v>4.929577464788732</v>
      </c>
      <c r="Z81" s="12"/>
      <c r="AA81" s="30">
        <v>1.8292682926829267</v>
      </c>
      <c r="AB81" s="30">
        <v>178.65853658536585</v>
      </c>
      <c r="AC81" s="30">
        <v>1.0135135135135136</v>
      </c>
      <c r="AD81" s="30">
        <v>150</v>
      </c>
      <c r="AE81" s="30">
        <v>1.2195121951219512</v>
      </c>
      <c r="AF81" s="12"/>
      <c r="AG81" s="30">
        <v>1.1560693641618496</v>
      </c>
      <c r="AH81" s="30">
        <v>163.58381502890174</v>
      </c>
      <c r="AI81" s="30">
        <v>0.70175438596491224</v>
      </c>
      <c r="AJ81" s="30">
        <v>100</v>
      </c>
      <c r="AK81" s="30">
        <v>1.1560693641618496</v>
      </c>
      <c r="AL81" s="12"/>
      <c r="AM81" s="30">
        <v>8.1818181818181817</v>
      </c>
      <c r="AN81" s="30">
        <v>187.27272727272728</v>
      </c>
      <c r="AO81" s="30">
        <v>4.1860465116279073</v>
      </c>
      <c r="AP81" s="30">
        <v>112.5</v>
      </c>
      <c r="AQ81" s="30">
        <v>7.2727272727272725</v>
      </c>
      <c r="AR81" s="12"/>
      <c r="AS81" s="37">
        <v>3.510436432637571</v>
      </c>
      <c r="AT81" s="37">
        <v>168.88045540796963</v>
      </c>
      <c r="AU81" s="37">
        <v>2.0363236103467255</v>
      </c>
      <c r="AV81" s="37">
        <v>119.35483870967742</v>
      </c>
      <c r="AW81" s="37">
        <v>2.9411764705882351</v>
      </c>
    </row>
    <row r="82" spans="1:49" x14ac:dyDescent="0.3">
      <c r="A82" s="2" t="s">
        <v>19</v>
      </c>
      <c r="B82" s="3"/>
      <c r="C82" s="31">
        <v>2.6905829596412558</v>
      </c>
      <c r="D82" s="31">
        <v>167.93721973094171</v>
      </c>
      <c r="E82" s="31">
        <v>1.5768725361366622</v>
      </c>
      <c r="F82" s="31">
        <v>120</v>
      </c>
      <c r="G82" s="31">
        <v>2.2421524663677128</v>
      </c>
      <c r="H82" s="12"/>
      <c r="I82" s="30">
        <v>4.4444444444444446</v>
      </c>
      <c r="J82" s="30">
        <v>168.66666666666669</v>
      </c>
      <c r="K82" s="30">
        <v>2.5673940949935816</v>
      </c>
      <c r="L82" s="30">
        <v>125</v>
      </c>
      <c r="M82" s="30">
        <v>3.5555555555555554</v>
      </c>
      <c r="N82" s="12"/>
      <c r="O82" s="30">
        <v>3.1319910514541389</v>
      </c>
      <c r="P82" s="30">
        <v>165.7718120805369</v>
      </c>
      <c r="Q82" s="30">
        <v>1.8543046357615895</v>
      </c>
      <c r="R82" s="30">
        <v>116.66666666666667</v>
      </c>
      <c r="S82" s="30">
        <v>2.6845637583892619</v>
      </c>
      <c r="T82" s="12"/>
      <c r="U82" s="30">
        <v>1.3888888888888888</v>
      </c>
      <c r="V82" s="30">
        <v>171.2962962962963</v>
      </c>
      <c r="W82" s="30">
        <v>0.80428954423592491</v>
      </c>
      <c r="X82" s="30">
        <v>100</v>
      </c>
      <c r="Y82" s="30">
        <v>1.3888888888888888</v>
      </c>
      <c r="Z82" s="12"/>
      <c r="AA82" s="30">
        <v>2.968036529680365</v>
      </c>
      <c r="AB82" s="30">
        <v>162.55707762557077</v>
      </c>
      <c r="AC82" s="30">
        <v>1.7931034482758619</v>
      </c>
      <c r="AD82" s="30">
        <v>100</v>
      </c>
      <c r="AE82" s="30">
        <v>2.968036529680365</v>
      </c>
      <c r="AF82" s="12"/>
      <c r="AG82" s="30">
        <v>3.5128805620608898</v>
      </c>
      <c r="AH82" s="30">
        <v>171.42857142857142</v>
      </c>
      <c r="AI82" s="30">
        <v>2.0080321285140563</v>
      </c>
      <c r="AJ82" s="30">
        <v>107.14285714285714</v>
      </c>
      <c r="AK82" s="30">
        <v>3.278688524590164</v>
      </c>
      <c r="AL82" s="12"/>
      <c r="AM82" s="30">
        <v>6.8767908309455592</v>
      </c>
      <c r="AN82" s="30">
        <v>195.70200573065904</v>
      </c>
      <c r="AO82" s="30">
        <v>3.3946251768033946</v>
      </c>
      <c r="AP82" s="30">
        <v>133.33333333333331</v>
      </c>
      <c r="AQ82" s="30">
        <v>5.1575931232091694</v>
      </c>
      <c r="AR82" s="12"/>
      <c r="AS82" s="37">
        <v>3.4794245567079289</v>
      </c>
      <c r="AT82" s="37">
        <v>171.16092338574774</v>
      </c>
      <c r="AU82" s="37">
        <v>1.992337164750958</v>
      </c>
      <c r="AV82" s="37">
        <v>116.85393258426966</v>
      </c>
      <c r="AW82" s="37">
        <v>2.977584476413516</v>
      </c>
    </row>
    <row r="83" spans="1:49" x14ac:dyDescent="0.3">
      <c r="A83" s="2" t="s">
        <v>20</v>
      </c>
      <c r="B83" s="3"/>
      <c r="C83" s="31">
        <v>1.5515515515515517</v>
      </c>
      <c r="D83" s="31">
        <v>145.0950950950951</v>
      </c>
      <c r="E83" s="31">
        <v>1.0580204778156996</v>
      </c>
      <c r="F83" s="31">
        <v>103.33333333333334</v>
      </c>
      <c r="G83" s="31">
        <v>1.5015015015015014</v>
      </c>
      <c r="H83" s="12"/>
      <c r="I83" s="30">
        <v>2.5614754098360657</v>
      </c>
      <c r="J83" s="30">
        <v>145.95286885245901</v>
      </c>
      <c r="K83" s="30">
        <v>1.7247326664367024</v>
      </c>
      <c r="L83" s="30">
        <v>108.69565217391303</v>
      </c>
      <c r="M83" s="30">
        <v>2.3565573770491803</v>
      </c>
      <c r="N83" s="12"/>
      <c r="O83" s="30">
        <v>1.6417189763399325</v>
      </c>
      <c r="P83" s="30">
        <v>148.09270883631095</v>
      </c>
      <c r="Q83" s="30">
        <v>1.0964205095130604</v>
      </c>
      <c r="R83" s="30">
        <v>106.25</v>
      </c>
      <c r="S83" s="30">
        <v>1.545147271849348</v>
      </c>
      <c r="T83" s="12"/>
      <c r="U83" s="30">
        <v>1.9111570247933882</v>
      </c>
      <c r="V83" s="30">
        <v>151.18801652892563</v>
      </c>
      <c r="W83" s="30">
        <v>1.2483130904183535</v>
      </c>
      <c r="X83" s="30">
        <v>105.71428571428572</v>
      </c>
      <c r="Y83" s="30">
        <v>1.8078512396694213</v>
      </c>
      <c r="Z83" s="12"/>
      <c r="AA83" s="30">
        <v>1.9289340101522845</v>
      </c>
      <c r="AB83" s="30">
        <v>145.73604060913706</v>
      </c>
      <c r="AC83" s="30">
        <v>1.3062908215881746</v>
      </c>
      <c r="AD83" s="30">
        <v>115.15151515151516</v>
      </c>
      <c r="AE83" s="30">
        <v>1.6751269035532996</v>
      </c>
      <c r="AF83" s="12"/>
      <c r="AG83" s="30">
        <v>2.1670190274841437</v>
      </c>
      <c r="AH83" s="30">
        <v>155.07399577167018</v>
      </c>
      <c r="AI83" s="30">
        <v>1.3781512605042017</v>
      </c>
      <c r="AJ83" s="30">
        <v>110.81081081081081</v>
      </c>
      <c r="AK83" s="30">
        <v>1.9556025369978858</v>
      </c>
      <c r="AL83" s="12"/>
      <c r="AM83" s="30">
        <v>2.7322404371584699</v>
      </c>
      <c r="AN83" s="30">
        <v>176.36612021857923</v>
      </c>
      <c r="AO83" s="30">
        <v>1.5255530129672006</v>
      </c>
      <c r="AP83" s="30">
        <v>117.64705882352942</v>
      </c>
      <c r="AQ83" s="30">
        <v>2.3224043715846996</v>
      </c>
      <c r="AR83" s="12"/>
      <c r="AS83" s="37">
        <v>2.0402017616502297</v>
      </c>
      <c r="AT83" s="37">
        <v>151.53956184596854</v>
      </c>
      <c r="AU83" s="37">
        <v>1.3284313725490196</v>
      </c>
      <c r="AV83" s="37">
        <v>109.7165991902834</v>
      </c>
      <c r="AW83" s="37">
        <v>1.8595196868177368</v>
      </c>
    </row>
    <row r="84" spans="1:49" x14ac:dyDescent="0.3">
      <c r="A84" s="2" t="s">
        <v>21</v>
      </c>
      <c r="B84" s="3"/>
      <c r="C84" s="31">
        <v>1.4234875444839856</v>
      </c>
      <c r="D84" s="31">
        <v>150.88967971530249</v>
      </c>
      <c r="E84" s="31">
        <v>0.93457943925233633</v>
      </c>
      <c r="F84" s="31">
        <v>100</v>
      </c>
      <c r="G84" s="31">
        <v>1.4234875444839856</v>
      </c>
      <c r="H84" s="12"/>
      <c r="I84" s="30">
        <v>2.4029574861367835</v>
      </c>
      <c r="J84" s="30">
        <v>146.39556377079484</v>
      </c>
      <c r="K84" s="30">
        <v>1.6149068322981366</v>
      </c>
      <c r="L84" s="30">
        <v>118.18181818181819</v>
      </c>
      <c r="M84" s="30">
        <v>2.033271719038817</v>
      </c>
      <c r="N84" s="12"/>
      <c r="O84" s="30">
        <v>2.1699819168173597</v>
      </c>
      <c r="P84" s="30">
        <v>148.8245931283906</v>
      </c>
      <c r="Q84" s="30">
        <v>1.437125748502994</v>
      </c>
      <c r="R84" s="30">
        <v>100</v>
      </c>
      <c r="S84" s="30">
        <v>2.1699819168173597</v>
      </c>
      <c r="T84" s="12"/>
      <c r="U84" s="30">
        <v>2.7681660899653981</v>
      </c>
      <c r="V84" s="30">
        <v>146.02076124567475</v>
      </c>
      <c r="W84" s="30">
        <v>1.8604651162790697</v>
      </c>
      <c r="X84" s="30">
        <v>100</v>
      </c>
      <c r="Y84" s="30">
        <v>2.7681660899653981</v>
      </c>
      <c r="Z84" s="12"/>
      <c r="AA84" s="30">
        <v>2.807017543859649</v>
      </c>
      <c r="AB84" s="30">
        <v>148.07017543859649</v>
      </c>
      <c r="AC84" s="30">
        <v>1.8604651162790697</v>
      </c>
      <c r="AD84" s="30">
        <v>114.28571428571428</v>
      </c>
      <c r="AE84" s="30">
        <v>2.4561403508771931</v>
      </c>
      <c r="AF84" s="12"/>
      <c r="AG84" s="30">
        <v>3.0141843971631204</v>
      </c>
      <c r="AH84" s="30">
        <v>159.9290780141844</v>
      </c>
      <c r="AI84" s="30">
        <v>1.8498367791077257</v>
      </c>
      <c r="AJ84" s="30">
        <v>113.33333333333333</v>
      </c>
      <c r="AK84" s="30">
        <v>2.6595744680851063</v>
      </c>
      <c r="AL84" s="12"/>
      <c r="AM84" s="30">
        <v>4.3165467625899279</v>
      </c>
      <c r="AN84" s="30">
        <v>178.65707434052757</v>
      </c>
      <c r="AO84" s="30">
        <v>2.3591087811271296</v>
      </c>
      <c r="AP84" s="30">
        <v>120</v>
      </c>
      <c r="AQ84" s="30">
        <v>3.5971223021582732</v>
      </c>
      <c r="AR84" s="12"/>
      <c r="AS84" s="37">
        <v>2.6420079260237781</v>
      </c>
      <c r="AT84" s="37">
        <v>153.18361955085865</v>
      </c>
      <c r="AU84" s="37">
        <v>1.69548999660902</v>
      </c>
      <c r="AV84" s="37">
        <v>109.8901098901099</v>
      </c>
      <c r="AW84" s="37">
        <v>2.4042272126816382</v>
      </c>
    </row>
    <row r="85" spans="1:49" s="59" customFormat="1" ht="16.8" x14ac:dyDescent="0.3">
      <c r="A85" s="28" t="s">
        <v>22</v>
      </c>
      <c r="B85" s="76"/>
      <c r="C85" s="36">
        <v>1.9580222566558669</v>
      </c>
      <c r="D85" s="36">
        <v>153.48640653613185</v>
      </c>
      <c r="E85" s="36">
        <v>1.2596284549161758</v>
      </c>
      <c r="F85" s="36">
        <v>105.3030303030303</v>
      </c>
      <c r="G85" s="36">
        <v>1.8594168192703198</v>
      </c>
      <c r="H85" s="48"/>
      <c r="I85" s="35">
        <v>2.4092970521541952</v>
      </c>
      <c r="J85" s="35">
        <v>153.34467120181407</v>
      </c>
      <c r="K85" s="35">
        <v>1.5468607825295724</v>
      </c>
      <c r="L85" s="35">
        <v>108.97435897435896</v>
      </c>
      <c r="M85" s="35">
        <v>2.2108843537414966</v>
      </c>
      <c r="N85" s="48"/>
      <c r="O85" s="35">
        <v>2.0567667626491155</v>
      </c>
      <c r="P85" s="35">
        <v>150.21253256547374</v>
      </c>
      <c r="Q85" s="35">
        <v>1.35074290859973</v>
      </c>
      <c r="R85" s="35">
        <v>110.29411764705883</v>
      </c>
      <c r="S85" s="35">
        <v>1.8648018648018647</v>
      </c>
      <c r="T85" s="48"/>
      <c r="U85" s="35">
        <v>2.0387795836897635</v>
      </c>
      <c r="V85" s="35">
        <v>154.20587396635301</v>
      </c>
      <c r="W85" s="35">
        <v>1.3048635824436536</v>
      </c>
      <c r="X85" s="35">
        <v>107.51879699248121</v>
      </c>
      <c r="Y85" s="35">
        <v>1.8962075848303395</v>
      </c>
      <c r="Z85" s="48"/>
      <c r="AA85" s="35">
        <v>2.0887728459530028</v>
      </c>
      <c r="AB85" s="35">
        <v>151.61467637762814</v>
      </c>
      <c r="AC85" s="35">
        <v>1.3589628967367009</v>
      </c>
      <c r="AD85" s="35">
        <v>110.94890510948905</v>
      </c>
      <c r="AE85" s="35">
        <v>1.8826439466813247</v>
      </c>
      <c r="AF85" s="48"/>
      <c r="AG85" s="57">
        <v>2.589467558917661</v>
      </c>
      <c r="AH85" s="57">
        <v>160.9106779167879</v>
      </c>
      <c r="AI85" s="57">
        <v>1.5837707981137112</v>
      </c>
      <c r="AJ85" s="57">
        <v>109.20245398773005</v>
      </c>
      <c r="AK85" s="57">
        <v>2.3712540005819025</v>
      </c>
      <c r="AL85" s="48"/>
      <c r="AM85" s="42">
        <v>3.5500815069733744</v>
      </c>
      <c r="AN85" s="42">
        <v>181.63376199963776</v>
      </c>
      <c r="AO85" s="42">
        <v>1.9170579029733958</v>
      </c>
      <c r="AP85" s="42">
        <v>113.95348837209302</v>
      </c>
      <c r="AQ85" s="42">
        <v>3.1153776489766347</v>
      </c>
      <c r="AR85" s="48"/>
      <c r="AS85" s="42">
        <v>2.3434578468442266</v>
      </c>
      <c r="AT85" s="42">
        <v>157.08023434578467</v>
      </c>
      <c r="AU85" s="42">
        <v>1.4699558231361665</v>
      </c>
      <c r="AV85" s="42">
        <v>109.62099125364431</v>
      </c>
      <c r="AW85" s="42">
        <v>2.1377820251797068</v>
      </c>
    </row>
    <row r="86" spans="1:49" x14ac:dyDescent="0.3">
      <c r="A86" s="28" t="s">
        <v>64</v>
      </c>
      <c r="B86" s="60"/>
      <c r="C86" s="36">
        <v>1.7083347021912678</v>
      </c>
      <c r="D86" s="36">
        <v>138.33897302802325</v>
      </c>
      <c r="E86" s="36">
        <v>1.2198268784161017</v>
      </c>
      <c r="F86" s="36">
        <v>105.26315789473684</v>
      </c>
      <c r="G86" s="36">
        <v>1.6229179670817044</v>
      </c>
      <c r="H86" s="61"/>
      <c r="I86" s="35">
        <v>1.729847914858043</v>
      </c>
      <c r="J86" s="35">
        <v>136.75444519468826</v>
      </c>
      <c r="K86" s="35">
        <v>1.2491293243557</v>
      </c>
      <c r="L86" s="35">
        <v>106.95825049701789</v>
      </c>
      <c r="M86" s="35">
        <v>1.6173113404713675</v>
      </c>
      <c r="N86" s="61"/>
      <c r="O86" s="35">
        <v>1.6802688430148822</v>
      </c>
      <c r="P86" s="43">
        <v>136.13058089294287</v>
      </c>
      <c r="Q86" s="35">
        <v>1.2192572981258274</v>
      </c>
      <c r="R86" s="35">
        <v>106.49087221095334</v>
      </c>
      <c r="S86" s="35">
        <v>1.5778524563930227</v>
      </c>
      <c r="T86" s="61"/>
      <c r="U86" s="43">
        <v>1.6271654449229151</v>
      </c>
      <c r="V86" s="35">
        <v>137.87186483021597</v>
      </c>
      <c r="W86" s="43">
        <v>1.1664349506327025</v>
      </c>
      <c r="X86" s="43">
        <v>104.43037974683544</v>
      </c>
      <c r="Y86" s="43">
        <v>1.558134183623155</v>
      </c>
      <c r="Z86" s="61"/>
      <c r="AA86" s="35">
        <v>1.6655770368294884</v>
      </c>
      <c r="AB86" s="35">
        <v>137.69496591015223</v>
      </c>
      <c r="AC86" s="35">
        <v>1.1951568224466089</v>
      </c>
      <c r="AD86" s="35">
        <v>106.15079365079364</v>
      </c>
      <c r="AE86" s="35">
        <v>1.5690669655365648</v>
      </c>
      <c r="AF86" s="61"/>
      <c r="AG86" s="35">
        <v>2.2315056570931242</v>
      </c>
      <c r="AH86" s="35">
        <v>148.57441253263707</v>
      </c>
      <c r="AI86" s="35">
        <v>1.4797202151480873</v>
      </c>
      <c r="AJ86" s="35">
        <v>107.19063545150502</v>
      </c>
      <c r="AK86" s="35">
        <v>2.081810269799826</v>
      </c>
      <c r="AL86" s="61"/>
      <c r="AM86" s="42">
        <v>2.8073751505605484</v>
      </c>
      <c r="AN86" s="42">
        <v>166.75159825813026</v>
      </c>
      <c r="AO86" s="42">
        <v>1.6556924674189228</v>
      </c>
      <c r="AP86" s="42">
        <v>110.18181818181819</v>
      </c>
      <c r="AQ86" s="42">
        <v>2.5479477439080886</v>
      </c>
      <c r="AR86" s="75"/>
      <c r="AS86" s="35">
        <v>1.8770849745669573</v>
      </c>
      <c r="AT86" s="35">
        <v>142.00634124043222</v>
      </c>
      <c r="AU86" s="35">
        <v>1.3045873482065304</v>
      </c>
      <c r="AV86" s="35">
        <v>106.74778761061947</v>
      </c>
      <c r="AW86" s="35">
        <v>1.758429862185005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91" t="s">
        <v>79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99" t="s">
        <v>62</v>
      </c>
      <c r="B3" s="200"/>
      <c r="C3" s="200"/>
      <c r="D3" s="200"/>
      <c r="E3" s="200"/>
      <c r="F3" s="20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87" t="s">
        <v>36</v>
      </c>
      <c r="B4" s="188"/>
      <c r="C4" s="188"/>
      <c r="D4" s="188"/>
      <c r="E4" s="188"/>
      <c r="F4" s="18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203" t="s">
        <v>27</v>
      </c>
      <c r="B5" s="87"/>
      <c r="C5" s="201" t="s">
        <v>28</v>
      </c>
      <c r="D5" s="198"/>
      <c r="E5" s="198"/>
      <c r="F5" s="198"/>
      <c r="G5" s="88"/>
      <c r="H5" s="201" t="s">
        <v>29</v>
      </c>
      <c r="I5" s="198"/>
      <c r="J5" s="198"/>
      <c r="K5" s="198"/>
      <c r="L5" s="88"/>
      <c r="M5" s="201" t="s">
        <v>30</v>
      </c>
      <c r="N5" s="198"/>
      <c r="O5" s="198"/>
      <c r="P5" s="198"/>
      <c r="Q5" s="8"/>
      <c r="R5" s="201" t="s">
        <v>31</v>
      </c>
      <c r="S5" s="198"/>
      <c r="T5" s="198"/>
      <c r="U5" s="198"/>
      <c r="V5" s="8"/>
      <c r="W5" s="201" t="s">
        <v>32</v>
      </c>
      <c r="X5" s="198"/>
      <c r="Y5" s="198"/>
      <c r="Z5" s="198"/>
      <c r="AA5" s="8"/>
      <c r="AB5" s="201" t="s">
        <v>33</v>
      </c>
      <c r="AC5" s="198"/>
      <c r="AD5" s="198"/>
      <c r="AE5" s="198"/>
      <c r="AF5" s="8"/>
      <c r="AG5" s="201" t="s">
        <v>34</v>
      </c>
      <c r="AH5" s="198"/>
      <c r="AI5" s="198"/>
      <c r="AJ5" s="198"/>
      <c r="AK5" s="8"/>
      <c r="AL5" s="201" t="s">
        <v>35</v>
      </c>
      <c r="AM5" s="198"/>
      <c r="AN5" s="198"/>
      <c r="AO5" s="198"/>
    </row>
    <row r="6" spans="1:41" ht="15.6" x14ac:dyDescent="0.3">
      <c r="A6" s="198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5"/>
      <c r="H6" s="17" t="s">
        <v>23</v>
      </c>
      <c r="I6" s="17" t="s">
        <v>25</v>
      </c>
      <c r="J6" s="17" t="s">
        <v>24</v>
      </c>
      <c r="K6" s="17" t="s">
        <v>26</v>
      </c>
      <c r="L6" s="5"/>
      <c r="M6" s="17" t="s">
        <v>23</v>
      </c>
      <c r="N6" s="17" t="s">
        <v>25</v>
      </c>
      <c r="O6" s="17" t="s">
        <v>24</v>
      </c>
      <c r="P6" s="17" t="s">
        <v>26</v>
      </c>
      <c r="Q6" s="5"/>
      <c r="R6" s="17" t="s">
        <v>23</v>
      </c>
      <c r="S6" s="17" t="s">
        <v>25</v>
      </c>
      <c r="T6" s="17" t="s">
        <v>24</v>
      </c>
      <c r="U6" s="17" t="s">
        <v>26</v>
      </c>
      <c r="V6" s="5"/>
      <c r="W6" s="17" t="s">
        <v>23</v>
      </c>
      <c r="X6" s="17" t="s">
        <v>25</v>
      </c>
      <c r="Y6" s="17" t="s">
        <v>24</v>
      </c>
      <c r="Z6" s="17" t="s">
        <v>26</v>
      </c>
      <c r="AA6" s="5"/>
      <c r="AB6" s="17" t="s">
        <v>23</v>
      </c>
      <c r="AC6" s="17" t="s">
        <v>25</v>
      </c>
      <c r="AD6" s="17" t="s">
        <v>24</v>
      </c>
      <c r="AE6" s="17" t="s">
        <v>26</v>
      </c>
      <c r="AF6" s="5"/>
      <c r="AG6" s="17" t="s">
        <v>23</v>
      </c>
      <c r="AH6" s="17" t="s">
        <v>25</v>
      </c>
      <c r="AI6" s="17" t="s">
        <v>24</v>
      </c>
      <c r="AJ6" s="17" t="s">
        <v>26</v>
      </c>
      <c r="AK6" s="5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1833</v>
      </c>
      <c r="D7" s="15">
        <v>34</v>
      </c>
      <c r="E7" s="15">
        <v>35</v>
      </c>
      <c r="F7" s="15">
        <v>2558</v>
      </c>
      <c r="G7" s="12"/>
      <c r="H7" s="16">
        <v>1769</v>
      </c>
      <c r="I7" s="16">
        <v>37</v>
      </c>
      <c r="J7" s="16">
        <v>40</v>
      </c>
      <c r="K7" s="16">
        <v>2435</v>
      </c>
      <c r="L7" s="12"/>
      <c r="M7" s="16">
        <v>1858</v>
      </c>
      <c r="N7" s="16">
        <v>37</v>
      </c>
      <c r="O7" s="16">
        <v>39</v>
      </c>
      <c r="P7" s="16">
        <v>2554</v>
      </c>
      <c r="Q7" s="12"/>
      <c r="R7" s="16">
        <v>1772</v>
      </c>
      <c r="S7" s="16">
        <v>38</v>
      </c>
      <c r="T7" s="16">
        <v>41</v>
      </c>
      <c r="U7" s="16">
        <v>2453</v>
      </c>
      <c r="V7" s="12"/>
      <c r="W7" s="16">
        <v>1887</v>
      </c>
      <c r="X7" s="16">
        <v>36</v>
      </c>
      <c r="Y7" s="16">
        <v>37</v>
      </c>
      <c r="Z7" s="16">
        <v>2586</v>
      </c>
      <c r="AA7" s="12"/>
      <c r="AB7" s="16">
        <v>1772</v>
      </c>
      <c r="AC7" s="16">
        <v>56</v>
      </c>
      <c r="AD7" s="16">
        <v>59</v>
      </c>
      <c r="AE7" s="16">
        <v>2768</v>
      </c>
      <c r="AF7" s="12"/>
      <c r="AG7" s="16">
        <v>1284</v>
      </c>
      <c r="AH7" s="16">
        <v>34</v>
      </c>
      <c r="AI7" s="16">
        <v>35</v>
      </c>
      <c r="AJ7" s="16">
        <v>2233</v>
      </c>
      <c r="AK7" s="12"/>
      <c r="AL7" s="16">
        <v>12175</v>
      </c>
      <c r="AM7" s="16">
        <v>272</v>
      </c>
      <c r="AN7" s="16">
        <v>286</v>
      </c>
      <c r="AO7" s="16">
        <v>17587</v>
      </c>
    </row>
    <row r="8" spans="1:41" ht="15" x14ac:dyDescent="0.25">
      <c r="A8" s="2" t="s">
        <v>1</v>
      </c>
      <c r="B8" s="3"/>
      <c r="C8" s="15">
        <v>48</v>
      </c>
      <c r="D8" s="15">
        <v>1</v>
      </c>
      <c r="E8" s="15">
        <v>1</v>
      </c>
      <c r="F8" s="15">
        <v>66</v>
      </c>
      <c r="G8" s="12"/>
      <c r="H8" s="16">
        <v>31</v>
      </c>
      <c r="I8" s="16">
        <v>2</v>
      </c>
      <c r="J8" s="16">
        <v>2</v>
      </c>
      <c r="K8" s="16">
        <v>42</v>
      </c>
      <c r="L8" s="12"/>
      <c r="M8" s="16">
        <v>46</v>
      </c>
      <c r="N8" s="16">
        <v>4</v>
      </c>
      <c r="O8" s="16">
        <v>5</v>
      </c>
      <c r="P8" s="16">
        <v>62</v>
      </c>
      <c r="Q8" s="12"/>
      <c r="R8" s="16">
        <v>45</v>
      </c>
      <c r="S8" s="16">
        <v>0</v>
      </c>
      <c r="T8" s="16">
        <v>0</v>
      </c>
      <c r="U8" s="16">
        <v>57</v>
      </c>
      <c r="V8" s="12"/>
      <c r="W8" s="16">
        <v>47</v>
      </c>
      <c r="X8" s="16">
        <v>1</v>
      </c>
      <c r="Y8" s="16">
        <v>1</v>
      </c>
      <c r="Z8" s="16">
        <v>59</v>
      </c>
      <c r="AA8" s="12"/>
      <c r="AB8" s="16">
        <v>41</v>
      </c>
      <c r="AC8" s="16">
        <v>1</v>
      </c>
      <c r="AD8" s="16">
        <v>1</v>
      </c>
      <c r="AE8" s="16">
        <v>59</v>
      </c>
      <c r="AF8" s="12"/>
      <c r="AG8" s="16">
        <v>37</v>
      </c>
      <c r="AH8" s="16">
        <v>1</v>
      </c>
      <c r="AI8" s="16">
        <v>1</v>
      </c>
      <c r="AJ8" s="16">
        <v>57</v>
      </c>
      <c r="AK8" s="12"/>
      <c r="AL8" s="16">
        <v>295</v>
      </c>
      <c r="AM8" s="16">
        <v>10</v>
      </c>
      <c r="AN8" s="16">
        <v>11</v>
      </c>
      <c r="AO8" s="16">
        <v>402</v>
      </c>
    </row>
    <row r="9" spans="1:41" ht="15" x14ac:dyDescent="0.25">
      <c r="A9" s="2" t="s">
        <v>2</v>
      </c>
      <c r="B9" s="3"/>
      <c r="C9" s="15">
        <v>5349</v>
      </c>
      <c r="D9" s="15">
        <v>70</v>
      </c>
      <c r="E9" s="15">
        <v>73</v>
      </c>
      <c r="F9" s="15">
        <v>7199</v>
      </c>
      <c r="G9" s="12"/>
      <c r="H9" s="16">
        <v>5359</v>
      </c>
      <c r="I9" s="16">
        <v>65</v>
      </c>
      <c r="J9" s="16">
        <v>66</v>
      </c>
      <c r="K9" s="16">
        <v>6987</v>
      </c>
      <c r="L9" s="12"/>
      <c r="M9" s="16">
        <v>5364</v>
      </c>
      <c r="N9" s="16">
        <v>56</v>
      </c>
      <c r="O9" s="16">
        <v>58</v>
      </c>
      <c r="P9" s="16">
        <v>7108</v>
      </c>
      <c r="Q9" s="12"/>
      <c r="R9" s="16">
        <v>5398</v>
      </c>
      <c r="S9" s="16">
        <v>73</v>
      </c>
      <c r="T9" s="16">
        <v>78</v>
      </c>
      <c r="U9" s="16">
        <v>7027</v>
      </c>
      <c r="V9" s="12"/>
      <c r="W9" s="16">
        <v>5736</v>
      </c>
      <c r="X9" s="16">
        <v>81</v>
      </c>
      <c r="Y9" s="16">
        <v>84</v>
      </c>
      <c r="Z9" s="16">
        <v>7692</v>
      </c>
      <c r="AA9" s="12"/>
      <c r="AB9" s="16">
        <v>4939</v>
      </c>
      <c r="AC9" s="16">
        <v>93</v>
      </c>
      <c r="AD9" s="16">
        <v>99</v>
      </c>
      <c r="AE9" s="16">
        <v>7479</v>
      </c>
      <c r="AF9" s="12"/>
      <c r="AG9" s="16">
        <v>3467</v>
      </c>
      <c r="AH9" s="16">
        <v>86</v>
      </c>
      <c r="AI9" s="16">
        <v>91</v>
      </c>
      <c r="AJ9" s="16">
        <v>5588</v>
      </c>
      <c r="AK9" s="12"/>
      <c r="AL9" s="16">
        <v>35612</v>
      </c>
      <c r="AM9" s="16">
        <v>524</v>
      </c>
      <c r="AN9" s="16">
        <v>549</v>
      </c>
      <c r="AO9" s="16">
        <v>49080</v>
      </c>
    </row>
    <row r="10" spans="1:41" ht="15" x14ac:dyDescent="0.25">
      <c r="A10" s="2" t="s">
        <v>3</v>
      </c>
      <c r="B10" s="3"/>
      <c r="C10" s="15">
        <v>464</v>
      </c>
      <c r="D10" s="15">
        <v>6</v>
      </c>
      <c r="E10" s="15">
        <v>6</v>
      </c>
      <c r="F10" s="15">
        <v>604</v>
      </c>
      <c r="G10" s="12"/>
      <c r="H10" s="16">
        <v>457</v>
      </c>
      <c r="I10" s="16">
        <v>11</v>
      </c>
      <c r="J10" s="16">
        <v>11</v>
      </c>
      <c r="K10" s="16">
        <v>571</v>
      </c>
      <c r="L10" s="12"/>
      <c r="M10" s="16">
        <v>452</v>
      </c>
      <c r="N10" s="16">
        <v>10</v>
      </c>
      <c r="O10" s="16">
        <v>11</v>
      </c>
      <c r="P10" s="16">
        <v>567</v>
      </c>
      <c r="Q10" s="12"/>
      <c r="R10" s="16">
        <v>494</v>
      </c>
      <c r="S10" s="16">
        <v>3</v>
      </c>
      <c r="T10" s="16">
        <v>3</v>
      </c>
      <c r="U10" s="16">
        <v>624</v>
      </c>
      <c r="V10" s="12"/>
      <c r="W10" s="16">
        <v>531</v>
      </c>
      <c r="X10" s="16">
        <v>10</v>
      </c>
      <c r="Y10" s="16">
        <v>11</v>
      </c>
      <c r="Z10" s="16">
        <v>677</v>
      </c>
      <c r="AA10" s="12"/>
      <c r="AB10" s="16">
        <v>477</v>
      </c>
      <c r="AC10" s="16">
        <v>14</v>
      </c>
      <c r="AD10" s="16">
        <v>16</v>
      </c>
      <c r="AE10" s="16">
        <v>700</v>
      </c>
      <c r="AF10" s="12"/>
      <c r="AG10" s="16">
        <v>389</v>
      </c>
      <c r="AH10" s="16">
        <v>14</v>
      </c>
      <c r="AI10" s="16">
        <v>15</v>
      </c>
      <c r="AJ10" s="16">
        <v>571</v>
      </c>
      <c r="AK10" s="12"/>
      <c r="AL10" s="16">
        <v>3264</v>
      </c>
      <c r="AM10" s="16">
        <v>68</v>
      </c>
      <c r="AN10" s="16">
        <v>73</v>
      </c>
      <c r="AO10" s="16">
        <v>4314</v>
      </c>
    </row>
    <row r="11" spans="1:41" ht="15" x14ac:dyDescent="0.25">
      <c r="A11" s="2" t="s">
        <v>4</v>
      </c>
      <c r="B11" s="3"/>
      <c r="C11" s="15">
        <v>2139</v>
      </c>
      <c r="D11" s="15">
        <v>45</v>
      </c>
      <c r="E11" s="15">
        <v>48</v>
      </c>
      <c r="F11" s="15">
        <v>2845</v>
      </c>
      <c r="G11" s="12"/>
      <c r="H11" s="16">
        <v>2153</v>
      </c>
      <c r="I11" s="16">
        <v>47</v>
      </c>
      <c r="J11" s="16">
        <v>50</v>
      </c>
      <c r="K11" s="16">
        <v>2803</v>
      </c>
      <c r="L11" s="12"/>
      <c r="M11" s="16">
        <v>2042</v>
      </c>
      <c r="N11" s="16">
        <v>38</v>
      </c>
      <c r="O11" s="16">
        <v>39</v>
      </c>
      <c r="P11" s="16">
        <v>2763</v>
      </c>
      <c r="Q11" s="12"/>
      <c r="R11" s="16">
        <v>2187</v>
      </c>
      <c r="S11" s="16">
        <v>45</v>
      </c>
      <c r="T11" s="16">
        <v>46</v>
      </c>
      <c r="U11" s="16">
        <v>2944</v>
      </c>
      <c r="V11" s="12"/>
      <c r="W11" s="16">
        <v>2196</v>
      </c>
      <c r="X11" s="16">
        <v>55</v>
      </c>
      <c r="Y11" s="16">
        <v>59</v>
      </c>
      <c r="Z11" s="16">
        <v>3010</v>
      </c>
      <c r="AA11" s="12"/>
      <c r="AB11" s="16">
        <v>2106</v>
      </c>
      <c r="AC11" s="16">
        <v>63</v>
      </c>
      <c r="AD11" s="16">
        <v>79</v>
      </c>
      <c r="AE11" s="16">
        <v>3122</v>
      </c>
      <c r="AF11" s="12"/>
      <c r="AG11" s="16">
        <v>1542</v>
      </c>
      <c r="AH11" s="16">
        <v>51</v>
      </c>
      <c r="AI11" s="16">
        <v>55</v>
      </c>
      <c r="AJ11" s="16">
        <v>2507</v>
      </c>
      <c r="AK11" s="12"/>
      <c r="AL11" s="16">
        <v>14365</v>
      </c>
      <c r="AM11" s="16">
        <v>344</v>
      </c>
      <c r="AN11" s="16">
        <v>376</v>
      </c>
      <c r="AO11" s="16">
        <v>19994</v>
      </c>
    </row>
    <row r="12" spans="1:41" ht="15" x14ac:dyDescent="0.25">
      <c r="A12" s="2" t="s">
        <v>5</v>
      </c>
      <c r="B12" s="3"/>
      <c r="C12" s="15">
        <v>529</v>
      </c>
      <c r="D12" s="15">
        <v>10</v>
      </c>
      <c r="E12" s="15">
        <v>10</v>
      </c>
      <c r="F12" s="15">
        <v>667</v>
      </c>
      <c r="G12" s="12"/>
      <c r="H12" s="16">
        <v>501</v>
      </c>
      <c r="I12" s="16">
        <v>15</v>
      </c>
      <c r="J12" s="16">
        <v>16</v>
      </c>
      <c r="K12" s="16">
        <v>637</v>
      </c>
      <c r="L12" s="12"/>
      <c r="M12" s="16">
        <v>487</v>
      </c>
      <c r="N12" s="16">
        <v>8</v>
      </c>
      <c r="O12" s="16">
        <v>9</v>
      </c>
      <c r="P12" s="16">
        <v>631</v>
      </c>
      <c r="Q12" s="12"/>
      <c r="R12" s="16">
        <v>577</v>
      </c>
      <c r="S12" s="16">
        <v>7</v>
      </c>
      <c r="T12" s="16">
        <v>7</v>
      </c>
      <c r="U12" s="16">
        <v>748</v>
      </c>
      <c r="V12" s="12"/>
      <c r="W12" s="16">
        <v>555</v>
      </c>
      <c r="X12" s="16">
        <v>12</v>
      </c>
      <c r="Y12" s="16">
        <v>16</v>
      </c>
      <c r="Z12" s="16">
        <v>729</v>
      </c>
      <c r="AA12" s="12"/>
      <c r="AB12" s="16">
        <v>500</v>
      </c>
      <c r="AC12" s="16">
        <v>12</v>
      </c>
      <c r="AD12" s="16">
        <v>12</v>
      </c>
      <c r="AE12" s="16">
        <v>673</v>
      </c>
      <c r="AF12" s="12"/>
      <c r="AG12" s="16">
        <v>391</v>
      </c>
      <c r="AH12" s="16">
        <v>13</v>
      </c>
      <c r="AI12" s="16">
        <v>15</v>
      </c>
      <c r="AJ12" s="16">
        <v>594</v>
      </c>
      <c r="AK12" s="12"/>
      <c r="AL12" s="16">
        <v>3540</v>
      </c>
      <c r="AM12" s="16">
        <v>77</v>
      </c>
      <c r="AN12" s="16">
        <v>85</v>
      </c>
      <c r="AO12" s="16">
        <v>4679</v>
      </c>
    </row>
    <row r="13" spans="1:41" ht="15" x14ac:dyDescent="0.25">
      <c r="A13" s="2" t="s">
        <v>6</v>
      </c>
      <c r="B13" s="3"/>
      <c r="C13" s="15">
        <v>1383</v>
      </c>
      <c r="D13" s="15">
        <v>18</v>
      </c>
      <c r="E13" s="15">
        <v>21</v>
      </c>
      <c r="F13" s="15">
        <v>1771</v>
      </c>
      <c r="G13" s="12"/>
      <c r="H13" s="16">
        <v>1333</v>
      </c>
      <c r="I13" s="16">
        <v>8</v>
      </c>
      <c r="J13" s="16">
        <v>8</v>
      </c>
      <c r="K13" s="16">
        <v>1677</v>
      </c>
      <c r="L13" s="12"/>
      <c r="M13" s="16">
        <v>1315</v>
      </c>
      <c r="N13" s="16">
        <v>18</v>
      </c>
      <c r="O13" s="16">
        <v>18</v>
      </c>
      <c r="P13" s="16">
        <v>1613</v>
      </c>
      <c r="Q13" s="12"/>
      <c r="R13" s="16">
        <v>1324</v>
      </c>
      <c r="S13" s="16">
        <v>11</v>
      </c>
      <c r="T13" s="16">
        <v>11</v>
      </c>
      <c r="U13" s="16">
        <v>1678</v>
      </c>
      <c r="V13" s="12"/>
      <c r="W13" s="16">
        <v>1352</v>
      </c>
      <c r="X13" s="16">
        <v>4</v>
      </c>
      <c r="Y13" s="16">
        <v>4</v>
      </c>
      <c r="Z13" s="16">
        <v>1714</v>
      </c>
      <c r="AA13" s="12"/>
      <c r="AB13" s="16">
        <v>1162</v>
      </c>
      <c r="AC13" s="16">
        <v>14</v>
      </c>
      <c r="AD13" s="16">
        <v>14</v>
      </c>
      <c r="AE13" s="16">
        <v>1538</v>
      </c>
      <c r="AF13" s="12"/>
      <c r="AG13" s="16">
        <v>900</v>
      </c>
      <c r="AH13" s="16">
        <v>12</v>
      </c>
      <c r="AI13" s="16">
        <v>12</v>
      </c>
      <c r="AJ13" s="16">
        <v>1269</v>
      </c>
      <c r="AK13" s="12"/>
      <c r="AL13" s="16">
        <v>8769</v>
      </c>
      <c r="AM13" s="16">
        <v>85</v>
      </c>
      <c r="AN13" s="16">
        <v>88</v>
      </c>
      <c r="AO13" s="16">
        <v>11260</v>
      </c>
    </row>
    <row r="14" spans="1:41" ht="15" x14ac:dyDescent="0.25">
      <c r="A14" s="2" t="s">
        <v>7</v>
      </c>
      <c r="B14" s="3"/>
      <c r="C14" s="15">
        <v>2745</v>
      </c>
      <c r="D14" s="15">
        <v>59</v>
      </c>
      <c r="E14" s="15">
        <v>60</v>
      </c>
      <c r="F14" s="15">
        <v>3570</v>
      </c>
      <c r="G14" s="12"/>
      <c r="H14" s="16">
        <v>2782</v>
      </c>
      <c r="I14" s="16">
        <v>53</v>
      </c>
      <c r="J14" s="16">
        <v>57</v>
      </c>
      <c r="K14" s="16">
        <v>3639</v>
      </c>
      <c r="L14" s="12"/>
      <c r="M14" s="16">
        <v>2705</v>
      </c>
      <c r="N14" s="16">
        <v>43</v>
      </c>
      <c r="O14" s="16">
        <v>48</v>
      </c>
      <c r="P14" s="16">
        <v>3562</v>
      </c>
      <c r="Q14" s="12"/>
      <c r="R14" s="16">
        <v>2774</v>
      </c>
      <c r="S14" s="16">
        <v>59</v>
      </c>
      <c r="T14" s="16">
        <v>62</v>
      </c>
      <c r="U14" s="16">
        <v>3613</v>
      </c>
      <c r="V14" s="12"/>
      <c r="W14" s="16">
        <v>2971</v>
      </c>
      <c r="X14" s="16">
        <v>56</v>
      </c>
      <c r="Y14" s="16">
        <v>58</v>
      </c>
      <c r="Z14" s="16">
        <v>3959</v>
      </c>
      <c r="AA14" s="12"/>
      <c r="AB14" s="16">
        <v>2593</v>
      </c>
      <c r="AC14" s="16">
        <v>45</v>
      </c>
      <c r="AD14" s="16">
        <v>48</v>
      </c>
      <c r="AE14" s="16">
        <v>3781</v>
      </c>
      <c r="AF14" s="12"/>
      <c r="AG14" s="16">
        <v>1751</v>
      </c>
      <c r="AH14" s="16">
        <v>47</v>
      </c>
      <c r="AI14" s="16">
        <v>47</v>
      </c>
      <c r="AJ14" s="16">
        <v>2782</v>
      </c>
      <c r="AK14" s="12"/>
      <c r="AL14" s="16">
        <v>18321</v>
      </c>
      <c r="AM14" s="16">
        <v>362</v>
      </c>
      <c r="AN14" s="16">
        <v>380</v>
      </c>
      <c r="AO14" s="16">
        <v>24906</v>
      </c>
    </row>
    <row r="15" spans="1:41" s="59" customFormat="1" ht="15" x14ac:dyDescent="0.25">
      <c r="A15" s="28" t="s">
        <v>8</v>
      </c>
      <c r="B15" s="89"/>
      <c r="C15" s="19">
        <v>14490</v>
      </c>
      <c r="D15" s="19">
        <v>243</v>
      </c>
      <c r="E15" s="19">
        <v>254</v>
      </c>
      <c r="F15" s="19">
        <v>19280</v>
      </c>
      <c r="G15" s="48"/>
      <c r="H15" s="21">
        <v>14385</v>
      </c>
      <c r="I15" s="21">
        <v>238</v>
      </c>
      <c r="J15" s="21">
        <v>250</v>
      </c>
      <c r="K15" s="21">
        <v>18791</v>
      </c>
      <c r="L15" s="48"/>
      <c r="M15" s="21">
        <v>14269</v>
      </c>
      <c r="N15" s="21">
        <v>214</v>
      </c>
      <c r="O15" s="21">
        <v>227</v>
      </c>
      <c r="P15" s="21">
        <v>18860</v>
      </c>
      <c r="Q15" s="48"/>
      <c r="R15" s="21">
        <v>14571</v>
      </c>
      <c r="S15" s="21">
        <v>236</v>
      </c>
      <c r="T15" s="21">
        <v>248</v>
      </c>
      <c r="U15" s="21">
        <v>19144</v>
      </c>
      <c r="V15" s="48"/>
      <c r="W15" s="21">
        <v>15275</v>
      </c>
      <c r="X15" s="21">
        <v>255</v>
      </c>
      <c r="Y15" s="21">
        <v>270</v>
      </c>
      <c r="Z15" s="21">
        <v>20426</v>
      </c>
      <c r="AA15" s="21"/>
      <c r="AB15" s="21">
        <v>13590</v>
      </c>
      <c r="AC15" s="21">
        <v>298</v>
      </c>
      <c r="AD15" s="21">
        <v>328</v>
      </c>
      <c r="AE15" s="21">
        <v>20120</v>
      </c>
      <c r="AF15" s="48"/>
      <c r="AG15" s="21">
        <v>9761</v>
      </c>
      <c r="AH15" s="21">
        <v>258</v>
      </c>
      <c r="AI15" s="21">
        <v>271</v>
      </c>
      <c r="AJ15" s="21">
        <v>15601</v>
      </c>
      <c r="AK15" s="20"/>
      <c r="AL15" s="23">
        <v>96341</v>
      </c>
      <c r="AM15" s="23">
        <v>1742</v>
      </c>
      <c r="AN15" s="23">
        <v>1848</v>
      </c>
      <c r="AO15" s="23">
        <v>132222</v>
      </c>
    </row>
    <row r="16" spans="1:41" ht="15" x14ac:dyDescent="0.25">
      <c r="A16" s="2" t="s">
        <v>9</v>
      </c>
      <c r="B16" s="3"/>
      <c r="C16" s="15">
        <v>2632</v>
      </c>
      <c r="D16" s="15">
        <v>26</v>
      </c>
      <c r="E16" s="15">
        <v>29</v>
      </c>
      <c r="F16" s="15">
        <v>3514</v>
      </c>
      <c r="G16" s="12"/>
      <c r="H16" s="16">
        <v>2560</v>
      </c>
      <c r="I16" s="16">
        <v>30</v>
      </c>
      <c r="J16" s="16">
        <v>30</v>
      </c>
      <c r="K16" s="16">
        <v>3320</v>
      </c>
      <c r="L16" s="12"/>
      <c r="M16" s="16">
        <v>2554</v>
      </c>
      <c r="N16" s="16">
        <v>38</v>
      </c>
      <c r="O16" s="16">
        <v>38</v>
      </c>
      <c r="P16" s="16">
        <v>3378</v>
      </c>
      <c r="Q16" s="12"/>
      <c r="R16" s="16">
        <v>2619</v>
      </c>
      <c r="S16" s="16">
        <v>34</v>
      </c>
      <c r="T16" s="16">
        <v>34</v>
      </c>
      <c r="U16" s="16">
        <v>3348</v>
      </c>
      <c r="V16" s="12"/>
      <c r="W16" s="16">
        <v>2748</v>
      </c>
      <c r="X16" s="16">
        <v>39</v>
      </c>
      <c r="Y16" s="16">
        <v>40</v>
      </c>
      <c r="Z16" s="16">
        <v>3578</v>
      </c>
      <c r="AA16" s="12"/>
      <c r="AB16" s="16">
        <v>2306</v>
      </c>
      <c r="AC16" s="16">
        <v>43</v>
      </c>
      <c r="AD16" s="16">
        <v>45</v>
      </c>
      <c r="AE16" s="16">
        <v>3285</v>
      </c>
      <c r="AF16" s="12"/>
      <c r="AG16" s="16">
        <v>1658</v>
      </c>
      <c r="AH16" s="16">
        <v>36</v>
      </c>
      <c r="AI16" s="16">
        <v>37</v>
      </c>
      <c r="AJ16" s="16">
        <v>2611</v>
      </c>
      <c r="AK16" s="12"/>
      <c r="AL16" s="16">
        <v>17077</v>
      </c>
      <c r="AM16" s="16">
        <v>246</v>
      </c>
      <c r="AN16" s="16">
        <v>253</v>
      </c>
      <c r="AO16" s="16">
        <v>23034</v>
      </c>
    </row>
    <row r="17" spans="1:41" ht="15" x14ac:dyDescent="0.25">
      <c r="A17" s="2" t="s">
        <v>10</v>
      </c>
      <c r="B17" s="3"/>
      <c r="C17" s="15">
        <v>359</v>
      </c>
      <c r="D17" s="15">
        <v>4</v>
      </c>
      <c r="E17" s="15">
        <v>4</v>
      </c>
      <c r="F17" s="15">
        <v>514</v>
      </c>
      <c r="G17" s="12"/>
      <c r="H17" s="16">
        <v>343</v>
      </c>
      <c r="I17" s="16">
        <v>3</v>
      </c>
      <c r="J17" s="16">
        <v>3</v>
      </c>
      <c r="K17" s="16">
        <v>505</v>
      </c>
      <c r="L17" s="12"/>
      <c r="M17" s="16">
        <v>348</v>
      </c>
      <c r="N17" s="16">
        <v>4</v>
      </c>
      <c r="O17" s="16">
        <v>4</v>
      </c>
      <c r="P17" s="16">
        <v>492</v>
      </c>
      <c r="Q17" s="12"/>
      <c r="R17" s="16">
        <v>382</v>
      </c>
      <c r="S17" s="16">
        <v>8</v>
      </c>
      <c r="T17" s="16">
        <v>8</v>
      </c>
      <c r="U17" s="16">
        <v>544</v>
      </c>
      <c r="V17" s="12"/>
      <c r="W17" s="16">
        <v>370</v>
      </c>
      <c r="X17" s="16">
        <v>11</v>
      </c>
      <c r="Y17" s="16">
        <v>11</v>
      </c>
      <c r="Z17" s="16">
        <v>519</v>
      </c>
      <c r="AA17" s="12"/>
      <c r="AB17" s="16">
        <v>306</v>
      </c>
      <c r="AC17" s="16">
        <v>7</v>
      </c>
      <c r="AD17" s="16">
        <v>9</v>
      </c>
      <c r="AE17" s="16">
        <v>449</v>
      </c>
      <c r="AF17" s="12"/>
      <c r="AG17" s="16">
        <v>255</v>
      </c>
      <c r="AH17" s="16">
        <v>11</v>
      </c>
      <c r="AI17" s="16">
        <v>11</v>
      </c>
      <c r="AJ17" s="16">
        <v>389</v>
      </c>
      <c r="AK17" s="12"/>
      <c r="AL17" s="16">
        <v>2363</v>
      </c>
      <c r="AM17" s="16">
        <v>48</v>
      </c>
      <c r="AN17" s="16">
        <v>50</v>
      </c>
      <c r="AO17" s="16">
        <v>3412</v>
      </c>
    </row>
    <row r="18" spans="1:41" ht="15" x14ac:dyDescent="0.25">
      <c r="A18" s="2" t="s">
        <v>11</v>
      </c>
      <c r="B18" s="3"/>
      <c r="C18" s="15">
        <v>804</v>
      </c>
      <c r="D18" s="15">
        <v>14</v>
      </c>
      <c r="E18" s="15">
        <v>14</v>
      </c>
      <c r="F18" s="15">
        <v>1164</v>
      </c>
      <c r="G18" s="12"/>
      <c r="H18" s="16">
        <v>754</v>
      </c>
      <c r="I18" s="16">
        <v>8</v>
      </c>
      <c r="J18" s="16">
        <v>8</v>
      </c>
      <c r="K18" s="16">
        <v>1042</v>
      </c>
      <c r="L18" s="12"/>
      <c r="M18" s="16">
        <v>844</v>
      </c>
      <c r="N18" s="16">
        <v>10</v>
      </c>
      <c r="O18" s="16">
        <v>10</v>
      </c>
      <c r="P18" s="16">
        <v>1151</v>
      </c>
      <c r="Q18" s="12"/>
      <c r="R18" s="16">
        <v>851</v>
      </c>
      <c r="S18" s="16">
        <v>18</v>
      </c>
      <c r="T18" s="16">
        <v>18</v>
      </c>
      <c r="U18" s="16">
        <v>1221</v>
      </c>
      <c r="V18" s="12"/>
      <c r="W18" s="16">
        <v>852</v>
      </c>
      <c r="X18" s="16">
        <v>15</v>
      </c>
      <c r="Y18" s="16">
        <v>15</v>
      </c>
      <c r="Z18" s="16">
        <v>1219</v>
      </c>
      <c r="AA18" s="12"/>
      <c r="AB18" s="16">
        <v>763</v>
      </c>
      <c r="AC18" s="16">
        <v>17</v>
      </c>
      <c r="AD18" s="16">
        <v>19</v>
      </c>
      <c r="AE18" s="16">
        <v>1202</v>
      </c>
      <c r="AF18" s="12"/>
      <c r="AG18" s="16">
        <v>614</v>
      </c>
      <c r="AH18" s="16">
        <v>13</v>
      </c>
      <c r="AI18" s="16">
        <v>15</v>
      </c>
      <c r="AJ18" s="16">
        <v>1003</v>
      </c>
      <c r="AK18" s="12"/>
      <c r="AL18" s="16">
        <v>5482</v>
      </c>
      <c r="AM18" s="16">
        <v>95</v>
      </c>
      <c r="AN18" s="16">
        <v>99</v>
      </c>
      <c r="AO18" s="16">
        <v>8002</v>
      </c>
    </row>
    <row r="19" spans="1:41" ht="15" x14ac:dyDescent="0.25">
      <c r="A19" s="2" t="s">
        <v>12</v>
      </c>
      <c r="B19" s="3"/>
      <c r="C19" s="15">
        <v>3530</v>
      </c>
      <c r="D19" s="15">
        <v>51</v>
      </c>
      <c r="E19" s="15">
        <v>53</v>
      </c>
      <c r="F19" s="15">
        <v>4799</v>
      </c>
      <c r="G19" s="12"/>
      <c r="H19" s="16">
        <v>3628</v>
      </c>
      <c r="I19" s="16">
        <v>42</v>
      </c>
      <c r="J19" s="16">
        <v>43</v>
      </c>
      <c r="K19" s="16">
        <v>4902</v>
      </c>
      <c r="L19" s="12"/>
      <c r="M19" s="16">
        <v>3607</v>
      </c>
      <c r="N19" s="16">
        <v>46</v>
      </c>
      <c r="O19" s="16">
        <v>53</v>
      </c>
      <c r="P19" s="16">
        <v>4831</v>
      </c>
      <c r="Q19" s="12"/>
      <c r="R19" s="16">
        <v>3668</v>
      </c>
      <c r="S19" s="16">
        <v>53</v>
      </c>
      <c r="T19" s="16">
        <v>54</v>
      </c>
      <c r="U19" s="16">
        <v>4882</v>
      </c>
      <c r="V19" s="12"/>
      <c r="W19" s="16">
        <v>3759</v>
      </c>
      <c r="X19" s="16">
        <v>53</v>
      </c>
      <c r="Y19" s="16">
        <v>53</v>
      </c>
      <c r="Z19" s="16">
        <v>5104</v>
      </c>
      <c r="AA19" s="12"/>
      <c r="AB19" s="16">
        <v>3022</v>
      </c>
      <c r="AC19" s="16">
        <v>62</v>
      </c>
      <c r="AD19" s="16">
        <v>64</v>
      </c>
      <c r="AE19" s="16">
        <v>4504</v>
      </c>
      <c r="AF19" s="12"/>
      <c r="AG19" s="16">
        <v>2531</v>
      </c>
      <c r="AH19" s="16">
        <v>59</v>
      </c>
      <c r="AI19" s="16">
        <v>65</v>
      </c>
      <c r="AJ19" s="16">
        <v>4009</v>
      </c>
      <c r="AK19" s="12"/>
      <c r="AL19" s="16">
        <v>23745</v>
      </c>
      <c r="AM19" s="16">
        <v>366</v>
      </c>
      <c r="AN19" s="16">
        <v>385</v>
      </c>
      <c r="AO19" s="16">
        <v>33031</v>
      </c>
    </row>
    <row r="20" spans="1:41" s="59" customFormat="1" ht="15" x14ac:dyDescent="0.25">
      <c r="A20" s="29" t="s">
        <v>13</v>
      </c>
      <c r="B20" s="90"/>
      <c r="C20" s="19">
        <v>7325</v>
      </c>
      <c r="D20" s="19">
        <v>95</v>
      </c>
      <c r="E20" s="19">
        <v>100</v>
      </c>
      <c r="F20" s="19">
        <v>9991</v>
      </c>
      <c r="G20" s="48"/>
      <c r="H20" s="21">
        <v>7285</v>
      </c>
      <c r="I20" s="21">
        <v>83</v>
      </c>
      <c r="J20" s="21">
        <v>84</v>
      </c>
      <c r="K20" s="21">
        <v>9769</v>
      </c>
      <c r="L20" s="21"/>
      <c r="M20" s="21">
        <v>7353</v>
      </c>
      <c r="N20" s="21">
        <v>98</v>
      </c>
      <c r="O20" s="21">
        <v>105</v>
      </c>
      <c r="P20" s="21">
        <v>9852</v>
      </c>
      <c r="Q20" s="21"/>
      <c r="R20" s="21">
        <v>7520</v>
      </c>
      <c r="S20" s="21">
        <v>113</v>
      </c>
      <c r="T20" s="21">
        <v>114</v>
      </c>
      <c r="U20" s="21">
        <v>9995</v>
      </c>
      <c r="V20" s="48"/>
      <c r="W20" s="21">
        <v>7729</v>
      </c>
      <c r="X20" s="21">
        <v>118</v>
      </c>
      <c r="Y20" s="21">
        <v>119</v>
      </c>
      <c r="Z20" s="21">
        <v>10420</v>
      </c>
      <c r="AA20" s="48"/>
      <c r="AB20" s="21">
        <v>6397</v>
      </c>
      <c r="AC20" s="21">
        <v>129</v>
      </c>
      <c r="AD20" s="21">
        <v>137</v>
      </c>
      <c r="AE20" s="21">
        <v>9440</v>
      </c>
      <c r="AF20" s="48"/>
      <c r="AG20" s="21">
        <v>5058</v>
      </c>
      <c r="AH20" s="21">
        <v>119</v>
      </c>
      <c r="AI20" s="21">
        <v>128</v>
      </c>
      <c r="AJ20" s="21">
        <v>8012</v>
      </c>
      <c r="AK20" s="20"/>
      <c r="AL20" s="21">
        <v>48667</v>
      </c>
      <c r="AM20" s="24">
        <v>755</v>
      </c>
      <c r="AN20" s="24">
        <v>787</v>
      </c>
      <c r="AO20" s="21">
        <v>67479</v>
      </c>
    </row>
    <row r="21" spans="1:41" ht="15" x14ac:dyDescent="0.25">
      <c r="A21" s="2" t="s">
        <v>14</v>
      </c>
      <c r="B21" s="3"/>
      <c r="C21" s="15">
        <v>519</v>
      </c>
      <c r="D21" s="15">
        <v>7</v>
      </c>
      <c r="E21" s="15">
        <v>7</v>
      </c>
      <c r="F21" s="15">
        <v>814</v>
      </c>
      <c r="G21" s="12"/>
      <c r="H21" s="16">
        <v>515</v>
      </c>
      <c r="I21" s="16">
        <v>14</v>
      </c>
      <c r="J21" s="16">
        <v>16</v>
      </c>
      <c r="K21" s="16">
        <v>746</v>
      </c>
      <c r="L21" s="12"/>
      <c r="M21" s="16">
        <v>528</v>
      </c>
      <c r="N21" s="16">
        <v>6</v>
      </c>
      <c r="O21" s="16">
        <v>6</v>
      </c>
      <c r="P21" s="16">
        <v>757</v>
      </c>
      <c r="Q21" s="12"/>
      <c r="R21" s="16">
        <v>572</v>
      </c>
      <c r="S21" s="16">
        <v>10</v>
      </c>
      <c r="T21" s="16">
        <v>12</v>
      </c>
      <c r="U21" s="16">
        <v>842</v>
      </c>
      <c r="V21" s="12"/>
      <c r="W21" s="16">
        <v>574</v>
      </c>
      <c r="X21" s="16">
        <v>14</v>
      </c>
      <c r="Y21" s="16">
        <v>14</v>
      </c>
      <c r="Z21" s="16">
        <v>851</v>
      </c>
      <c r="AA21" s="12"/>
      <c r="AB21" s="16">
        <v>540</v>
      </c>
      <c r="AC21" s="16">
        <v>15</v>
      </c>
      <c r="AD21" s="16">
        <v>16</v>
      </c>
      <c r="AE21" s="16">
        <v>859</v>
      </c>
      <c r="AF21" s="12"/>
      <c r="AG21" s="16">
        <v>423</v>
      </c>
      <c r="AH21" s="16">
        <v>20</v>
      </c>
      <c r="AI21" s="16">
        <v>21</v>
      </c>
      <c r="AJ21" s="16">
        <v>655</v>
      </c>
      <c r="AK21" s="12"/>
      <c r="AL21" s="16">
        <v>3671</v>
      </c>
      <c r="AM21" s="16">
        <v>86</v>
      </c>
      <c r="AN21" s="16">
        <v>92</v>
      </c>
      <c r="AO21" s="16">
        <v>5524</v>
      </c>
    </row>
    <row r="22" spans="1:41" ht="15" x14ac:dyDescent="0.25">
      <c r="A22" s="2" t="s">
        <v>15</v>
      </c>
      <c r="B22" s="3"/>
      <c r="C22" s="15">
        <v>91</v>
      </c>
      <c r="D22" s="15">
        <v>4</v>
      </c>
      <c r="E22" s="15">
        <v>6</v>
      </c>
      <c r="F22" s="15">
        <v>140</v>
      </c>
      <c r="G22" s="12"/>
      <c r="H22" s="16">
        <v>77</v>
      </c>
      <c r="I22" s="16">
        <v>0</v>
      </c>
      <c r="J22" s="16">
        <v>0</v>
      </c>
      <c r="K22" s="16">
        <v>113</v>
      </c>
      <c r="L22" s="12"/>
      <c r="M22" s="16">
        <v>80</v>
      </c>
      <c r="N22" s="16">
        <v>2</v>
      </c>
      <c r="O22" s="16">
        <v>2</v>
      </c>
      <c r="P22" s="16">
        <v>123</v>
      </c>
      <c r="Q22" s="12"/>
      <c r="R22" s="16">
        <v>88</v>
      </c>
      <c r="S22" s="16">
        <v>4</v>
      </c>
      <c r="T22" s="16">
        <v>4</v>
      </c>
      <c r="U22" s="16">
        <v>143</v>
      </c>
      <c r="V22" s="12"/>
      <c r="W22" s="16">
        <v>88</v>
      </c>
      <c r="X22" s="16">
        <v>2</v>
      </c>
      <c r="Y22" s="16">
        <v>2</v>
      </c>
      <c r="Z22" s="16">
        <v>146</v>
      </c>
      <c r="AA22" s="12"/>
      <c r="AB22" s="16">
        <v>86</v>
      </c>
      <c r="AC22" s="16">
        <v>4</v>
      </c>
      <c r="AD22" s="16">
        <v>4</v>
      </c>
      <c r="AE22" s="16">
        <v>154</v>
      </c>
      <c r="AF22" s="12"/>
      <c r="AG22" s="16">
        <v>71</v>
      </c>
      <c r="AH22" s="16">
        <v>1</v>
      </c>
      <c r="AI22" s="16">
        <v>1</v>
      </c>
      <c r="AJ22" s="16">
        <v>137</v>
      </c>
      <c r="AK22" s="12"/>
      <c r="AL22" s="16">
        <v>581</v>
      </c>
      <c r="AM22" s="16">
        <v>17</v>
      </c>
      <c r="AN22" s="16">
        <v>19</v>
      </c>
      <c r="AO22" s="16">
        <v>956</v>
      </c>
    </row>
    <row r="23" spans="1:41" ht="15" x14ac:dyDescent="0.25">
      <c r="A23" s="2" t="s">
        <v>16</v>
      </c>
      <c r="B23" s="3"/>
      <c r="C23" s="15">
        <v>1457</v>
      </c>
      <c r="D23" s="15">
        <v>33</v>
      </c>
      <c r="E23" s="15">
        <v>34</v>
      </c>
      <c r="F23" s="15">
        <v>2181</v>
      </c>
      <c r="G23" s="12"/>
      <c r="H23" s="16">
        <v>1304</v>
      </c>
      <c r="I23" s="16">
        <v>22</v>
      </c>
      <c r="J23" s="16">
        <v>23</v>
      </c>
      <c r="K23" s="16">
        <v>1940</v>
      </c>
      <c r="L23" s="12"/>
      <c r="M23" s="16">
        <v>1410</v>
      </c>
      <c r="N23" s="16">
        <v>27</v>
      </c>
      <c r="O23" s="16">
        <v>27</v>
      </c>
      <c r="P23" s="16">
        <v>2026</v>
      </c>
      <c r="Q23" s="12"/>
      <c r="R23" s="16">
        <v>1426</v>
      </c>
      <c r="S23" s="16">
        <v>29</v>
      </c>
      <c r="T23" s="16">
        <v>32</v>
      </c>
      <c r="U23" s="16">
        <v>2075</v>
      </c>
      <c r="V23" s="12"/>
      <c r="W23" s="16">
        <v>1508</v>
      </c>
      <c r="X23" s="16">
        <v>40</v>
      </c>
      <c r="Y23" s="16">
        <v>42</v>
      </c>
      <c r="Z23" s="16">
        <v>2215</v>
      </c>
      <c r="AA23" s="12"/>
      <c r="AB23" s="16">
        <v>1350</v>
      </c>
      <c r="AC23" s="16">
        <v>38</v>
      </c>
      <c r="AD23" s="16">
        <v>41</v>
      </c>
      <c r="AE23" s="16">
        <v>2192</v>
      </c>
      <c r="AF23" s="12"/>
      <c r="AG23" s="16">
        <v>1243</v>
      </c>
      <c r="AH23" s="16">
        <v>40</v>
      </c>
      <c r="AI23" s="16">
        <v>43</v>
      </c>
      <c r="AJ23" s="16">
        <v>2173</v>
      </c>
      <c r="AK23" s="12"/>
      <c r="AL23" s="16">
        <v>9698</v>
      </c>
      <c r="AM23" s="16">
        <v>229</v>
      </c>
      <c r="AN23" s="16">
        <v>242</v>
      </c>
      <c r="AO23" s="16">
        <v>14802</v>
      </c>
    </row>
    <row r="24" spans="1:41" ht="15" x14ac:dyDescent="0.25">
      <c r="A24" s="2" t="s">
        <v>17</v>
      </c>
      <c r="B24" s="3"/>
      <c r="C24" s="15">
        <v>1558</v>
      </c>
      <c r="D24" s="15">
        <v>32</v>
      </c>
      <c r="E24" s="15">
        <v>35</v>
      </c>
      <c r="F24" s="15">
        <v>2514</v>
      </c>
      <c r="G24" s="12"/>
      <c r="H24" s="16">
        <v>1522</v>
      </c>
      <c r="I24" s="16">
        <v>21</v>
      </c>
      <c r="J24" s="16">
        <v>23</v>
      </c>
      <c r="K24" s="16">
        <v>2387</v>
      </c>
      <c r="L24" s="12"/>
      <c r="M24" s="16">
        <v>1482</v>
      </c>
      <c r="N24" s="16">
        <v>34</v>
      </c>
      <c r="O24" s="16">
        <v>44</v>
      </c>
      <c r="P24" s="16">
        <v>2364</v>
      </c>
      <c r="Q24" s="12"/>
      <c r="R24" s="16">
        <v>1568</v>
      </c>
      <c r="S24" s="16">
        <v>38</v>
      </c>
      <c r="T24" s="16">
        <v>40</v>
      </c>
      <c r="U24" s="16">
        <v>2408</v>
      </c>
      <c r="V24" s="12"/>
      <c r="W24" s="16">
        <v>1541</v>
      </c>
      <c r="X24" s="16">
        <v>35</v>
      </c>
      <c r="Y24" s="16">
        <v>36</v>
      </c>
      <c r="Z24" s="16">
        <v>2349</v>
      </c>
      <c r="AA24" s="12"/>
      <c r="AB24" s="16">
        <v>1430</v>
      </c>
      <c r="AC24" s="16">
        <v>30</v>
      </c>
      <c r="AD24" s="16">
        <v>38</v>
      </c>
      <c r="AE24" s="16">
        <v>2332</v>
      </c>
      <c r="AF24" s="12"/>
      <c r="AG24" s="16">
        <v>1186</v>
      </c>
      <c r="AH24" s="16">
        <v>42</v>
      </c>
      <c r="AI24" s="16">
        <v>51</v>
      </c>
      <c r="AJ24" s="16">
        <v>2215</v>
      </c>
      <c r="AK24" s="12"/>
      <c r="AL24" s="16">
        <v>10287</v>
      </c>
      <c r="AM24" s="16">
        <v>232</v>
      </c>
      <c r="AN24" s="16">
        <v>267</v>
      </c>
      <c r="AO24" s="16">
        <v>16569</v>
      </c>
    </row>
    <row r="25" spans="1:41" ht="15" x14ac:dyDescent="0.25">
      <c r="A25" s="2" t="s">
        <v>18</v>
      </c>
      <c r="B25" s="3"/>
      <c r="C25" s="15">
        <v>149</v>
      </c>
      <c r="D25" s="15">
        <v>5</v>
      </c>
      <c r="E25" s="15">
        <v>7</v>
      </c>
      <c r="F25" s="15">
        <v>276</v>
      </c>
      <c r="G25" s="12"/>
      <c r="H25" s="16">
        <v>128</v>
      </c>
      <c r="I25" s="16">
        <v>5</v>
      </c>
      <c r="J25" s="16">
        <v>7</v>
      </c>
      <c r="K25" s="16">
        <v>199</v>
      </c>
      <c r="L25" s="12"/>
      <c r="M25" s="16">
        <v>141</v>
      </c>
      <c r="N25" s="16">
        <v>7</v>
      </c>
      <c r="O25" s="16">
        <v>7</v>
      </c>
      <c r="P25" s="16">
        <v>208</v>
      </c>
      <c r="Q25" s="12"/>
      <c r="R25" s="16">
        <v>125</v>
      </c>
      <c r="S25" s="16">
        <v>6</v>
      </c>
      <c r="T25" s="16">
        <v>7</v>
      </c>
      <c r="U25" s="16">
        <v>210</v>
      </c>
      <c r="V25" s="12"/>
      <c r="W25" s="16">
        <v>166</v>
      </c>
      <c r="X25" s="16">
        <v>6</v>
      </c>
      <c r="Y25" s="16">
        <v>9</v>
      </c>
      <c r="Z25" s="16">
        <v>276</v>
      </c>
      <c r="AA25" s="12"/>
      <c r="AB25" s="16">
        <v>141</v>
      </c>
      <c r="AC25" s="16">
        <v>4</v>
      </c>
      <c r="AD25" s="16">
        <v>5</v>
      </c>
      <c r="AE25" s="16">
        <v>254</v>
      </c>
      <c r="AF25" s="12"/>
      <c r="AG25" s="16">
        <v>99</v>
      </c>
      <c r="AH25" s="16">
        <v>9</v>
      </c>
      <c r="AI25" s="16">
        <v>9</v>
      </c>
      <c r="AJ25" s="16">
        <v>211</v>
      </c>
      <c r="AK25" s="12"/>
      <c r="AL25" s="16">
        <v>949</v>
      </c>
      <c r="AM25" s="16">
        <v>42</v>
      </c>
      <c r="AN25" s="16">
        <v>51</v>
      </c>
      <c r="AO25" s="16">
        <v>1634</v>
      </c>
    </row>
    <row r="26" spans="1:41" ht="15" x14ac:dyDescent="0.25">
      <c r="A26" s="2" t="s">
        <v>19</v>
      </c>
      <c r="B26" s="3"/>
      <c r="C26" s="15">
        <v>427</v>
      </c>
      <c r="D26" s="15">
        <v>19</v>
      </c>
      <c r="E26" s="15">
        <v>21</v>
      </c>
      <c r="F26" s="15">
        <v>733</v>
      </c>
      <c r="G26" s="12"/>
      <c r="H26" s="16">
        <v>390</v>
      </c>
      <c r="I26" s="16">
        <v>13</v>
      </c>
      <c r="J26" s="16">
        <v>16</v>
      </c>
      <c r="K26" s="16">
        <v>601</v>
      </c>
      <c r="L26" s="12"/>
      <c r="M26" s="16">
        <v>401</v>
      </c>
      <c r="N26" s="16">
        <v>12</v>
      </c>
      <c r="O26" s="16">
        <v>12</v>
      </c>
      <c r="P26" s="16">
        <v>637</v>
      </c>
      <c r="Q26" s="12"/>
      <c r="R26" s="16">
        <v>404</v>
      </c>
      <c r="S26" s="16">
        <v>16</v>
      </c>
      <c r="T26" s="16">
        <v>16</v>
      </c>
      <c r="U26" s="16">
        <v>675</v>
      </c>
      <c r="V26" s="12"/>
      <c r="W26" s="16">
        <v>431</v>
      </c>
      <c r="X26" s="16">
        <v>17</v>
      </c>
      <c r="Y26" s="16">
        <v>17</v>
      </c>
      <c r="Z26" s="16">
        <v>736</v>
      </c>
      <c r="AA26" s="12"/>
      <c r="AB26" s="16">
        <v>410</v>
      </c>
      <c r="AC26" s="16">
        <v>14</v>
      </c>
      <c r="AD26" s="16">
        <v>19</v>
      </c>
      <c r="AE26" s="16">
        <v>723</v>
      </c>
      <c r="AF26" s="12"/>
      <c r="AG26" s="16">
        <v>309</v>
      </c>
      <c r="AH26" s="16">
        <v>20</v>
      </c>
      <c r="AI26" s="16">
        <v>22</v>
      </c>
      <c r="AJ26" s="16">
        <v>592</v>
      </c>
      <c r="AK26" s="12"/>
      <c r="AL26" s="16">
        <v>2772</v>
      </c>
      <c r="AM26" s="16">
        <v>111</v>
      </c>
      <c r="AN26" s="16">
        <v>123</v>
      </c>
      <c r="AO26" s="16">
        <v>4697</v>
      </c>
    </row>
    <row r="27" spans="1:41" ht="15" x14ac:dyDescent="0.25">
      <c r="A27" s="2" t="s">
        <v>20</v>
      </c>
      <c r="B27" s="3"/>
      <c r="C27" s="15">
        <v>1738</v>
      </c>
      <c r="D27" s="15">
        <v>40</v>
      </c>
      <c r="E27" s="15">
        <v>46</v>
      </c>
      <c r="F27" s="15">
        <v>2563</v>
      </c>
      <c r="G27" s="12"/>
      <c r="H27" s="16">
        <v>1771</v>
      </c>
      <c r="I27" s="16">
        <v>29</v>
      </c>
      <c r="J27" s="16">
        <v>30</v>
      </c>
      <c r="K27" s="16">
        <v>2586</v>
      </c>
      <c r="L27" s="12"/>
      <c r="M27" s="16">
        <v>1804</v>
      </c>
      <c r="N27" s="16">
        <v>29</v>
      </c>
      <c r="O27" s="16">
        <v>31</v>
      </c>
      <c r="P27" s="16">
        <v>2579</v>
      </c>
      <c r="Q27" s="12"/>
      <c r="R27" s="16">
        <v>1736</v>
      </c>
      <c r="S27" s="16">
        <v>20</v>
      </c>
      <c r="T27" s="16">
        <v>23</v>
      </c>
      <c r="U27" s="16">
        <v>2464</v>
      </c>
      <c r="V27" s="12"/>
      <c r="W27" s="16">
        <v>1805</v>
      </c>
      <c r="X27" s="16">
        <v>28</v>
      </c>
      <c r="Y27" s="16">
        <v>29</v>
      </c>
      <c r="Z27" s="16">
        <v>2700</v>
      </c>
      <c r="AA27" s="12"/>
      <c r="AB27" s="16">
        <v>1672</v>
      </c>
      <c r="AC27" s="16">
        <v>29</v>
      </c>
      <c r="AD27" s="16">
        <v>33</v>
      </c>
      <c r="AE27" s="16">
        <v>2599</v>
      </c>
      <c r="AF27" s="12"/>
      <c r="AG27" s="16">
        <v>1264</v>
      </c>
      <c r="AH27" s="16">
        <v>36</v>
      </c>
      <c r="AI27" s="16">
        <v>37</v>
      </c>
      <c r="AJ27" s="16">
        <v>2227</v>
      </c>
      <c r="AK27" s="12"/>
      <c r="AL27" s="16">
        <v>11790</v>
      </c>
      <c r="AM27" s="16">
        <v>211</v>
      </c>
      <c r="AN27" s="16">
        <v>229</v>
      </c>
      <c r="AO27" s="16">
        <v>17718</v>
      </c>
    </row>
    <row r="28" spans="1:41" ht="15" x14ac:dyDescent="0.25">
      <c r="A28" s="2" t="s">
        <v>21</v>
      </c>
      <c r="B28" s="3"/>
      <c r="C28" s="15">
        <v>551</v>
      </c>
      <c r="D28" s="15">
        <v>7</v>
      </c>
      <c r="E28" s="15">
        <v>7</v>
      </c>
      <c r="F28" s="15">
        <v>801</v>
      </c>
      <c r="G28" s="12"/>
      <c r="H28" s="16">
        <v>492</v>
      </c>
      <c r="I28" s="16">
        <v>11</v>
      </c>
      <c r="J28" s="16">
        <v>11</v>
      </c>
      <c r="K28" s="16">
        <v>710</v>
      </c>
      <c r="L28" s="12"/>
      <c r="M28" s="16">
        <v>511</v>
      </c>
      <c r="N28" s="16">
        <v>12</v>
      </c>
      <c r="O28" s="16">
        <v>13</v>
      </c>
      <c r="P28" s="16">
        <v>746</v>
      </c>
      <c r="Q28" s="12"/>
      <c r="R28" s="16">
        <v>549</v>
      </c>
      <c r="S28" s="16">
        <v>12</v>
      </c>
      <c r="T28" s="16">
        <v>12</v>
      </c>
      <c r="U28" s="16">
        <v>822</v>
      </c>
      <c r="V28" s="12"/>
      <c r="W28" s="16">
        <v>534</v>
      </c>
      <c r="X28" s="16">
        <v>14</v>
      </c>
      <c r="Y28" s="16">
        <v>17</v>
      </c>
      <c r="Z28" s="16">
        <v>785</v>
      </c>
      <c r="AA28" s="12"/>
      <c r="AB28" s="16">
        <v>479</v>
      </c>
      <c r="AC28" s="16">
        <v>19</v>
      </c>
      <c r="AD28" s="16">
        <v>19</v>
      </c>
      <c r="AE28" s="16">
        <v>756</v>
      </c>
      <c r="AF28" s="12"/>
      <c r="AG28" s="16">
        <v>356</v>
      </c>
      <c r="AH28" s="16">
        <v>15</v>
      </c>
      <c r="AI28" s="16">
        <v>16</v>
      </c>
      <c r="AJ28" s="16">
        <v>643</v>
      </c>
      <c r="AK28" s="12"/>
      <c r="AL28" s="16">
        <v>3472</v>
      </c>
      <c r="AM28" s="16">
        <v>90</v>
      </c>
      <c r="AN28" s="16">
        <v>95</v>
      </c>
      <c r="AO28" s="16">
        <v>5263</v>
      </c>
    </row>
    <row r="29" spans="1:41" s="59" customFormat="1" ht="18" x14ac:dyDescent="0.25">
      <c r="A29" s="28" t="s">
        <v>22</v>
      </c>
      <c r="B29" s="89"/>
      <c r="C29" s="19">
        <v>6490</v>
      </c>
      <c r="D29" s="19">
        <v>147</v>
      </c>
      <c r="E29" s="19">
        <v>163</v>
      </c>
      <c r="F29" s="19">
        <v>10022</v>
      </c>
      <c r="G29" s="48"/>
      <c r="H29" s="21">
        <v>6199</v>
      </c>
      <c r="I29" s="21">
        <v>115</v>
      </c>
      <c r="J29" s="21">
        <v>126</v>
      </c>
      <c r="K29" s="21">
        <v>9282</v>
      </c>
      <c r="L29" s="48"/>
      <c r="M29" s="21">
        <v>6357</v>
      </c>
      <c r="N29" s="21">
        <v>129</v>
      </c>
      <c r="O29" s="21">
        <v>142</v>
      </c>
      <c r="P29" s="21">
        <v>9440</v>
      </c>
      <c r="Q29" s="48"/>
      <c r="R29" s="21">
        <v>6468</v>
      </c>
      <c r="S29" s="21">
        <v>135</v>
      </c>
      <c r="T29" s="21">
        <v>146</v>
      </c>
      <c r="U29" s="21">
        <v>9639</v>
      </c>
      <c r="V29" s="48"/>
      <c r="W29" s="21">
        <v>6647</v>
      </c>
      <c r="X29" s="21">
        <v>156</v>
      </c>
      <c r="Y29" s="21">
        <v>166</v>
      </c>
      <c r="Z29" s="21">
        <v>10058</v>
      </c>
      <c r="AA29" s="48"/>
      <c r="AB29" s="21">
        <v>6108</v>
      </c>
      <c r="AC29" s="21">
        <v>153</v>
      </c>
      <c r="AD29" s="21">
        <v>175</v>
      </c>
      <c r="AE29" s="21">
        <v>9869</v>
      </c>
      <c r="AF29" s="48"/>
      <c r="AG29" s="21">
        <v>4951</v>
      </c>
      <c r="AH29" s="21">
        <v>183</v>
      </c>
      <c r="AI29" s="21">
        <v>200</v>
      </c>
      <c r="AJ29" s="21">
        <v>8853</v>
      </c>
      <c r="AK29" s="20"/>
      <c r="AL29" s="24">
        <v>43220</v>
      </c>
      <c r="AM29" s="21">
        <v>1018</v>
      </c>
      <c r="AN29" s="21">
        <v>1118</v>
      </c>
      <c r="AO29" s="24">
        <v>67163</v>
      </c>
    </row>
    <row r="30" spans="1:41" s="59" customFormat="1" x14ac:dyDescent="0.3">
      <c r="A30" s="28" t="s">
        <v>63</v>
      </c>
      <c r="B30" s="60"/>
      <c r="C30" s="93">
        <v>28305</v>
      </c>
      <c r="D30" s="93">
        <v>485</v>
      </c>
      <c r="E30" s="93">
        <v>517</v>
      </c>
      <c r="F30" s="93">
        <v>39293</v>
      </c>
      <c r="G30" s="94"/>
      <c r="H30" s="73">
        <v>27869</v>
      </c>
      <c r="I30" s="70">
        <v>436</v>
      </c>
      <c r="J30" s="70">
        <v>460</v>
      </c>
      <c r="K30" s="73">
        <v>37842</v>
      </c>
      <c r="L30" s="94"/>
      <c r="M30" s="73">
        <v>27979</v>
      </c>
      <c r="N30" s="73">
        <v>441</v>
      </c>
      <c r="O30" s="73">
        <v>474</v>
      </c>
      <c r="P30" s="73">
        <v>38152</v>
      </c>
      <c r="Q30" s="94"/>
      <c r="R30" s="73">
        <v>28559</v>
      </c>
      <c r="S30" s="73">
        <v>484</v>
      </c>
      <c r="T30" s="73">
        <v>508</v>
      </c>
      <c r="U30" s="73">
        <v>38778</v>
      </c>
      <c r="V30" s="94"/>
      <c r="W30" s="71">
        <v>29651</v>
      </c>
      <c r="X30" s="73">
        <v>529</v>
      </c>
      <c r="Y30" s="73">
        <v>555</v>
      </c>
      <c r="Z30" s="71">
        <v>40904</v>
      </c>
      <c r="AA30" s="61"/>
      <c r="AB30" s="73">
        <v>26095</v>
      </c>
      <c r="AC30" s="71">
        <v>580</v>
      </c>
      <c r="AD30" s="71">
        <v>640</v>
      </c>
      <c r="AE30" s="73">
        <v>39429</v>
      </c>
      <c r="AF30" s="61"/>
      <c r="AG30" s="70">
        <v>19770</v>
      </c>
      <c r="AH30" s="73">
        <v>560</v>
      </c>
      <c r="AI30" s="73">
        <v>599</v>
      </c>
      <c r="AJ30" s="70">
        <v>32466</v>
      </c>
      <c r="AK30" s="61"/>
      <c r="AL30" s="73">
        <v>188228</v>
      </c>
      <c r="AM30" s="73">
        <v>3515</v>
      </c>
      <c r="AN30" s="73">
        <v>3753</v>
      </c>
      <c r="AO30" s="73">
        <v>266864</v>
      </c>
    </row>
    <row r="32" spans="1:41" ht="14.4" customHeight="1" x14ac:dyDescent="0.3">
      <c r="A32" s="187" t="s">
        <v>37</v>
      </c>
      <c r="B32" s="188"/>
      <c r="C32" s="188"/>
      <c r="D32" s="188"/>
      <c r="E32" s="188"/>
      <c r="F32" s="18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 x14ac:dyDescent="0.3">
      <c r="A33" s="203" t="s">
        <v>27</v>
      </c>
      <c r="B33" s="87"/>
      <c r="C33" s="201" t="s">
        <v>28</v>
      </c>
      <c r="D33" s="198"/>
      <c r="E33" s="198"/>
      <c r="F33" s="198"/>
      <c r="G33" s="88"/>
      <c r="H33" s="201" t="s">
        <v>29</v>
      </c>
      <c r="I33" s="198"/>
      <c r="J33" s="198"/>
      <c r="K33" s="198"/>
      <c r="L33" s="88"/>
      <c r="M33" s="201" t="s">
        <v>30</v>
      </c>
      <c r="N33" s="198"/>
      <c r="O33" s="198"/>
      <c r="P33" s="198"/>
      <c r="Q33" s="8"/>
      <c r="R33" s="201" t="s">
        <v>31</v>
      </c>
      <c r="S33" s="198"/>
      <c r="T33" s="198"/>
      <c r="U33" s="198"/>
      <c r="V33" s="8"/>
      <c r="W33" s="201" t="s">
        <v>32</v>
      </c>
      <c r="X33" s="198"/>
      <c r="Y33" s="198"/>
      <c r="Z33" s="198"/>
      <c r="AA33" s="8"/>
      <c r="AB33" s="201" t="s">
        <v>33</v>
      </c>
      <c r="AC33" s="198"/>
      <c r="AD33" s="198"/>
      <c r="AE33" s="198"/>
      <c r="AF33" s="8"/>
      <c r="AG33" s="201" t="s">
        <v>34</v>
      </c>
      <c r="AH33" s="198"/>
      <c r="AI33" s="198"/>
      <c r="AJ33" s="198"/>
      <c r="AK33" s="8"/>
      <c r="AL33" s="201" t="s">
        <v>35</v>
      </c>
      <c r="AM33" s="198"/>
      <c r="AN33" s="198"/>
      <c r="AO33" s="198"/>
    </row>
    <row r="34" spans="1:41" ht="15.6" x14ac:dyDescent="0.3">
      <c r="A34" s="198"/>
      <c r="B34" s="4"/>
      <c r="C34" s="17" t="s">
        <v>23</v>
      </c>
      <c r="D34" s="17" t="s">
        <v>25</v>
      </c>
      <c r="E34" s="17" t="s">
        <v>24</v>
      </c>
      <c r="F34" s="17" t="s">
        <v>26</v>
      </c>
      <c r="G34" s="5"/>
      <c r="H34" s="17" t="s">
        <v>23</v>
      </c>
      <c r="I34" s="17" t="s">
        <v>25</v>
      </c>
      <c r="J34" s="17" t="s">
        <v>24</v>
      </c>
      <c r="K34" s="17" t="s">
        <v>26</v>
      </c>
      <c r="L34" s="5"/>
      <c r="M34" s="17" t="s">
        <v>23</v>
      </c>
      <c r="N34" s="17" t="s">
        <v>25</v>
      </c>
      <c r="O34" s="17" t="s">
        <v>24</v>
      </c>
      <c r="P34" s="17" t="s">
        <v>26</v>
      </c>
      <c r="Q34" s="5"/>
      <c r="R34" s="17" t="s">
        <v>23</v>
      </c>
      <c r="S34" s="17" t="s">
        <v>25</v>
      </c>
      <c r="T34" s="17" t="s">
        <v>24</v>
      </c>
      <c r="U34" s="17" t="s">
        <v>26</v>
      </c>
      <c r="V34" s="5"/>
      <c r="W34" s="17" t="s">
        <v>23</v>
      </c>
      <c r="X34" s="17" t="s">
        <v>25</v>
      </c>
      <c r="Y34" s="17" t="s">
        <v>24</v>
      </c>
      <c r="Z34" s="17" t="s">
        <v>26</v>
      </c>
      <c r="AA34" s="5"/>
      <c r="AB34" s="17" t="s">
        <v>23</v>
      </c>
      <c r="AC34" s="17" t="s">
        <v>25</v>
      </c>
      <c r="AD34" s="17" t="s">
        <v>24</v>
      </c>
      <c r="AE34" s="17" t="s">
        <v>26</v>
      </c>
      <c r="AF34" s="5"/>
      <c r="AG34" s="17" t="s">
        <v>23</v>
      </c>
      <c r="AH34" s="17" t="s">
        <v>25</v>
      </c>
      <c r="AI34" s="17" t="s">
        <v>24</v>
      </c>
      <c r="AJ34" s="17" t="s">
        <v>26</v>
      </c>
      <c r="AK34" s="5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ht="14.4" customHeight="1" x14ac:dyDescent="0.3">
      <c r="A35" s="2" t="s">
        <v>0</v>
      </c>
      <c r="B35" s="3"/>
      <c r="C35" s="30">
        <v>15.055441478439425</v>
      </c>
      <c r="D35" s="30">
        <v>12.5</v>
      </c>
      <c r="E35" s="30">
        <v>12.237762237762238</v>
      </c>
      <c r="F35" s="30">
        <v>14.544834252572922</v>
      </c>
      <c r="G35" s="91"/>
      <c r="H35" s="30">
        <v>14.529774127310061</v>
      </c>
      <c r="I35" s="30">
        <v>13.602941176470589</v>
      </c>
      <c r="J35" s="30">
        <v>13.986013986013987</v>
      </c>
      <c r="K35" s="30">
        <v>13.845454028543811</v>
      </c>
      <c r="L35" s="91"/>
      <c r="M35" s="30">
        <v>15.260780287474333</v>
      </c>
      <c r="N35" s="30">
        <v>13.602941176470589</v>
      </c>
      <c r="O35" s="30">
        <v>13.636363636363637</v>
      </c>
      <c r="P35" s="30">
        <v>14.522090180246773</v>
      </c>
      <c r="Q35" s="91"/>
      <c r="R35" s="30">
        <v>14.55441478439425</v>
      </c>
      <c r="S35" s="30">
        <v>13.970588235294118</v>
      </c>
      <c r="T35" s="30">
        <v>14.335664335664335</v>
      </c>
      <c r="U35" s="30">
        <v>13.947802354011486</v>
      </c>
      <c r="V35" s="91"/>
      <c r="W35" s="30">
        <v>15.498973305954825</v>
      </c>
      <c r="X35" s="30">
        <v>13.235294117647058</v>
      </c>
      <c r="Y35" s="30">
        <v>12.937062937062937</v>
      </c>
      <c r="Z35" s="30">
        <v>14.704042758855973</v>
      </c>
      <c r="AA35" s="91"/>
      <c r="AB35" s="30">
        <v>14.55441478439425</v>
      </c>
      <c r="AC35" s="30">
        <v>20.588235294117649</v>
      </c>
      <c r="AD35" s="30">
        <v>20.62937062937063</v>
      </c>
      <c r="AE35" s="30">
        <v>15.738898049695798</v>
      </c>
      <c r="AF35" s="91"/>
      <c r="AG35" s="30">
        <v>10.546201232032855</v>
      </c>
      <c r="AH35" s="30">
        <v>12.5</v>
      </c>
      <c r="AI35" s="30">
        <v>12.237762237762238</v>
      </c>
      <c r="AJ35" s="30">
        <v>12.696878376073236</v>
      </c>
      <c r="AK35" s="91"/>
      <c r="AL35" s="30">
        <v>100</v>
      </c>
      <c r="AM35" s="30">
        <v>100</v>
      </c>
      <c r="AN35" s="30">
        <v>100</v>
      </c>
      <c r="AO35" s="30">
        <v>100</v>
      </c>
    </row>
    <row r="36" spans="1:41" ht="14.4" customHeight="1" x14ac:dyDescent="0.3">
      <c r="A36" s="2" t="s">
        <v>1</v>
      </c>
      <c r="B36" s="3"/>
      <c r="C36" s="30">
        <v>16.271186440677965</v>
      </c>
      <c r="D36" s="30">
        <v>10</v>
      </c>
      <c r="E36" s="30">
        <v>9.0909090909090917</v>
      </c>
      <c r="F36" s="30">
        <v>16.417910447761194</v>
      </c>
      <c r="G36" s="91"/>
      <c r="H36" s="30">
        <v>10.508474576271187</v>
      </c>
      <c r="I36" s="30">
        <v>20</v>
      </c>
      <c r="J36" s="30">
        <v>18.181818181818183</v>
      </c>
      <c r="K36" s="30">
        <v>10.447761194029852</v>
      </c>
      <c r="L36" s="91"/>
      <c r="M36" s="30">
        <v>15.59322033898305</v>
      </c>
      <c r="N36" s="30">
        <v>40</v>
      </c>
      <c r="O36" s="30">
        <v>45.454545454545453</v>
      </c>
      <c r="P36" s="30">
        <v>15.422885572139304</v>
      </c>
      <c r="Q36" s="91"/>
      <c r="R36" s="30">
        <v>15.254237288135593</v>
      </c>
      <c r="S36" s="30">
        <v>0</v>
      </c>
      <c r="T36" s="30">
        <v>0</v>
      </c>
      <c r="U36" s="30">
        <v>14.17910447761194</v>
      </c>
      <c r="V36" s="91"/>
      <c r="W36" s="30">
        <v>15.932203389830509</v>
      </c>
      <c r="X36" s="30">
        <v>10</v>
      </c>
      <c r="Y36" s="30">
        <v>9.0909090909090917</v>
      </c>
      <c r="Z36" s="30">
        <v>14.676616915422885</v>
      </c>
      <c r="AA36" s="91"/>
      <c r="AB36" s="30">
        <v>13.898305084745763</v>
      </c>
      <c r="AC36" s="30">
        <v>10</v>
      </c>
      <c r="AD36" s="30">
        <v>9.0909090909090917</v>
      </c>
      <c r="AE36" s="30">
        <v>14.676616915422885</v>
      </c>
      <c r="AF36" s="91"/>
      <c r="AG36" s="30">
        <v>12.542372881355933</v>
      </c>
      <c r="AH36" s="30">
        <v>10</v>
      </c>
      <c r="AI36" s="30">
        <v>9.0909090909090917</v>
      </c>
      <c r="AJ36" s="30">
        <v>14.17910447761194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ht="14.4" customHeight="1" x14ac:dyDescent="0.3">
      <c r="A37" s="2" t="s">
        <v>2</v>
      </c>
      <c r="B37" s="3"/>
      <c r="C37" s="30">
        <v>15.020217904077278</v>
      </c>
      <c r="D37" s="30">
        <v>13.358778625954198</v>
      </c>
      <c r="E37" s="30">
        <v>13.296903460837887</v>
      </c>
      <c r="F37" s="30">
        <v>14.667889160554198</v>
      </c>
      <c r="G37" s="91"/>
      <c r="H37" s="30">
        <v>15.04829832640683</v>
      </c>
      <c r="I37" s="30">
        <v>12.404580152671755</v>
      </c>
      <c r="J37" s="30">
        <v>12.021857923497267</v>
      </c>
      <c r="K37" s="30">
        <v>14.235941320293399</v>
      </c>
      <c r="L37" s="91"/>
      <c r="M37" s="30">
        <v>15.062338537571605</v>
      </c>
      <c r="N37" s="30">
        <v>10.687022900763358</v>
      </c>
      <c r="O37" s="30">
        <v>10.564663023679417</v>
      </c>
      <c r="P37" s="30">
        <v>14.482477587612061</v>
      </c>
      <c r="Q37" s="91"/>
      <c r="R37" s="30">
        <v>15.157811973492082</v>
      </c>
      <c r="S37" s="30">
        <v>13.931297709923664</v>
      </c>
      <c r="T37" s="30">
        <v>14.207650273224044</v>
      </c>
      <c r="U37" s="30">
        <v>14.317440912795435</v>
      </c>
      <c r="V37" s="91"/>
      <c r="W37" s="30">
        <v>16.106930248230935</v>
      </c>
      <c r="X37" s="30">
        <v>15.458015267175572</v>
      </c>
      <c r="Y37" s="30">
        <v>15.300546448087431</v>
      </c>
      <c r="Z37" s="30">
        <v>15.67237163814181</v>
      </c>
      <c r="AA37" s="91"/>
      <c r="AB37" s="30">
        <v>13.868920588565652</v>
      </c>
      <c r="AC37" s="30">
        <v>17.748091603053435</v>
      </c>
      <c r="AD37" s="30">
        <v>18.032786885245901</v>
      </c>
      <c r="AE37" s="30">
        <v>15.23838630806846</v>
      </c>
      <c r="AF37" s="91"/>
      <c r="AG37" s="30">
        <v>9.7354824216556217</v>
      </c>
      <c r="AH37" s="30">
        <v>16.412213740458014</v>
      </c>
      <c r="AI37" s="30">
        <v>16.575591985428051</v>
      </c>
      <c r="AJ37" s="30">
        <v>11.385493072534638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ht="14.4" customHeight="1" x14ac:dyDescent="0.3">
      <c r="A38" s="2" t="s">
        <v>3</v>
      </c>
      <c r="B38" s="3"/>
      <c r="C38" s="30">
        <v>14.215686274509803</v>
      </c>
      <c r="D38" s="30">
        <v>8.8235294117647065</v>
      </c>
      <c r="E38" s="30">
        <v>8.2191780821917817</v>
      </c>
      <c r="F38" s="30">
        <v>14.000927213722763</v>
      </c>
      <c r="G38" s="91"/>
      <c r="H38" s="30">
        <v>14.001225490196079</v>
      </c>
      <c r="I38" s="30">
        <v>16.176470588235293</v>
      </c>
      <c r="J38" s="30">
        <v>15.068493150684931</v>
      </c>
      <c r="K38" s="30">
        <v>13.235975892443209</v>
      </c>
      <c r="L38" s="91"/>
      <c r="M38" s="30">
        <v>13.848039215686274</v>
      </c>
      <c r="N38" s="30">
        <v>14.705882352941176</v>
      </c>
      <c r="O38" s="30">
        <v>15.068493150684931</v>
      </c>
      <c r="P38" s="30">
        <v>13.143254520166899</v>
      </c>
      <c r="Q38" s="91"/>
      <c r="R38" s="30">
        <v>15.134803921568627</v>
      </c>
      <c r="S38" s="30">
        <v>4.4117647058823533</v>
      </c>
      <c r="T38" s="30">
        <v>4.1095890410958908</v>
      </c>
      <c r="U38" s="30">
        <v>14.464534075104311</v>
      </c>
      <c r="V38" s="91"/>
      <c r="W38" s="30">
        <v>16.268382352941178</v>
      </c>
      <c r="X38" s="30">
        <v>14.705882352941176</v>
      </c>
      <c r="Y38" s="30">
        <v>15.068493150684931</v>
      </c>
      <c r="Z38" s="30">
        <v>15.693092257765414</v>
      </c>
      <c r="AA38" s="91"/>
      <c r="AB38" s="30">
        <v>14.613970588235293</v>
      </c>
      <c r="AC38" s="30">
        <v>20.588235294117649</v>
      </c>
      <c r="AD38" s="30">
        <v>21.917808219178081</v>
      </c>
      <c r="AE38" s="30">
        <v>16.226240148354197</v>
      </c>
      <c r="AF38" s="91"/>
      <c r="AG38" s="30">
        <v>11.917892156862745</v>
      </c>
      <c r="AH38" s="30">
        <v>20.588235294117649</v>
      </c>
      <c r="AI38" s="30">
        <v>20.547945205479451</v>
      </c>
      <c r="AJ38" s="30">
        <v>13.235975892443209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ht="14.4" customHeight="1" x14ac:dyDescent="0.3">
      <c r="A39" s="2" t="s">
        <v>4</v>
      </c>
      <c r="B39" s="3"/>
      <c r="C39" s="30">
        <v>14.890358510268012</v>
      </c>
      <c r="D39" s="30">
        <v>13.081395348837209</v>
      </c>
      <c r="E39" s="30">
        <v>12.76595744680851</v>
      </c>
      <c r="F39" s="30">
        <v>14.22926878063419</v>
      </c>
      <c r="G39" s="91"/>
      <c r="H39" s="30">
        <v>14.987817612252002</v>
      </c>
      <c r="I39" s="30">
        <v>13.662790697674419</v>
      </c>
      <c r="J39" s="30">
        <v>13.297872340425531</v>
      </c>
      <c r="K39" s="30">
        <v>14.019205761728518</v>
      </c>
      <c r="L39" s="91"/>
      <c r="M39" s="30">
        <v>14.215106160807519</v>
      </c>
      <c r="N39" s="30">
        <v>11.046511627906977</v>
      </c>
      <c r="O39" s="30">
        <v>10.372340425531915</v>
      </c>
      <c r="P39" s="30">
        <v>13.819145743723118</v>
      </c>
      <c r="Q39" s="91"/>
      <c r="R39" s="30">
        <v>15.224504002784546</v>
      </c>
      <c r="S39" s="30">
        <v>13.081395348837209</v>
      </c>
      <c r="T39" s="30">
        <v>12.23404255319149</v>
      </c>
      <c r="U39" s="30">
        <v>14.724417325197559</v>
      </c>
      <c r="V39" s="91"/>
      <c r="W39" s="30">
        <v>15.287156282631395</v>
      </c>
      <c r="X39" s="30">
        <v>15.988372093023257</v>
      </c>
      <c r="Y39" s="30">
        <v>15.691489361702128</v>
      </c>
      <c r="Z39" s="30">
        <v>15.054516354906472</v>
      </c>
      <c r="AA39" s="91"/>
      <c r="AB39" s="30">
        <v>14.660633484162895</v>
      </c>
      <c r="AC39" s="30">
        <v>18.313953488372093</v>
      </c>
      <c r="AD39" s="30">
        <v>21.01063829787234</v>
      </c>
      <c r="AE39" s="30">
        <v>15.614684405321597</v>
      </c>
      <c r="AF39" s="91"/>
      <c r="AG39" s="30">
        <v>10.73442394709363</v>
      </c>
      <c r="AH39" s="30">
        <v>14.825581395348838</v>
      </c>
      <c r="AI39" s="30">
        <v>14.627659574468085</v>
      </c>
      <c r="AJ39" s="30">
        <v>12.538761628488546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x14ac:dyDescent="0.3">
      <c r="A40" s="2" t="s">
        <v>5</v>
      </c>
      <c r="B40" s="3"/>
      <c r="C40" s="30">
        <v>14.943502824858758</v>
      </c>
      <c r="D40" s="30">
        <v>12.987012987012987</v>
      </c>
      <c r="E40" s="30">
        <v>11.764705882352942</v>
      </c>
      <c r="F40" s="30">
        <v>14.255182731352853</v>
      </c>
      <c r="G40" s="91"/>
      <c r="H40" s="30">
        <v>14.152542372881356</v>
      </c>
      <c r="I40" s="30">
        <v>19.480519480519479</v>
      </c>
      <c r="J40" s="30">
        <v>18.823529411764707</v>
      </c>
      <c r="K40" s="30">
        <v>13.61402008976277</v>
      </c>
      <c r="L40" s="91"/>
      <c r="M40" s="30">
        <v>13.757062146892656</v>
      </c>
      <c r="N40" s="30">
        <v>10.38961038961039</v>
      </c>
      <c r="O40" s="30">
        <v>10.588235294117647</v>
      </c>
      <c r="P40" s="30">
        <v>13.485787561444754</v>
      </c>
      <c r="Q40" s="91"/>
      <c r="R40" s="30">
        <v>16.299435028248588</v>
      </c>
      <c r="S40" s="30">
        <v>9.0909090909090917</v>
      </c>
      <c r="T40" s="30">
        <v>8.235294117647058</v>
      </c>
      <c r="U40" s="30">
        <v>15.986321863646078</v>
      </c>
      <c r="V40" s="91"/>
      <c r="W40" s="30">
        <v>15.677966101694915</v>
      </c>
      <c r="X40" s="30">
        <v>15.584415584415584</v>
      </c>
      <c r="Y40" s="30">
        <v>18.823529411764707</v>
      </c>
      <c r="Z40" s="30">
        <v>15.580252190639026</v>
      </c>
      <c r="AA40" s="91"/>
      <c r="AB40" s="30">
        <v>14.124293785310735</v>
      </c>
      <c r="AC40" s="30">
        <v>15.584415584415584</v>
      </c>
      <c r="AD40" s="30">
        <v>14.117647058823529</v>
      </c>
      <c r="AE40" s="30">
        <v>14.383415259670869</v>
      </c>
      <c r="AF40" s="91"/>
      <c r="AG40" s="30">
        <v>11.045197740112995</v>
      </c>
      <c r="AH40" s="30">
        <v>16.883116883116884</v>
      </c>
      <c r="AI40" s="30">
        <v>17.647058823529413</v>
      </c>
      <c r="AJ40" s="30">
        <v>12.69502030348365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">
        <v>6</v>
      </c>
      <c r="B41" s="3"/>
      <c r="C41" s="30">
        <v>15.771467670201847</v>
      </c>
      <c r="D41" s="30">
        <v>21.176470588235293</v>
      </c>
      <c r="E41" s="30">
        <v>23.863636363636363</v>
      </c>
      <c r="F41" s="30">
        <v>15.728241563055063</v>
      </c>
      <c r="G41" s="91"/>
      <c r="H41" s="30">
        <v>15.201277226593682</v>
      </c>
      <c r="I41" s="30">
        <v>9.4117647058823533</v>
      </c>
      <c r="J41" s="30">
        <v>9.0909090909090917</v>
      </c>
      <c r="K41" s="30">
        <v>14.893428063943162</v>
      </c>
      <c r="L41" s="91"/>
      <c r="M41" s="30">
        <v>14.996008666894744</v>
      </c>
      <c r="N41" s="30">
        <v>21.176470588235293</v>
      </c>
      <c r="O41" s="30">
        <v>20.454545454545453</v>
      </c>
      <c r="P41" s="30">
        <v>14.325044404973356</v>
      </c>
      <c r="Q41" s="91"/>
      <c r="R41" s="30">
        <v>15.098642946744212</v>
      </c>
      <c r="S41" s="30">
        <v>12.941176470588236</v>
      </c>
      <c r="T41" s="30">
        <v>12.5</v>
      </c>
      <c r="U41" s="30">
        <v>14.902309058614565</v>
      </c>
      <c r="V41" s="91"/>
      <c r="W41" s="30">
        <v>15.417949595164785</v>
      </c>
      <c r="X41" s="30">
        <v>4.7058823529411766</v>
      </c>
      <c r="Y41" s="30">
        <v>4.5454545454545459</v>
      </c>
      <c r="Z41" s="30">
        <v>15.22202486678508</v>
      </c>
      <c r="AA41" s="91"/>
      <c r="AB41" s="30">
        <v>13.251225909453758</v>
      </c>
      <c r="AC41" s="30">
        <v>16.470588235294116</v>
      </c>
      <c r="AD41" s="30">
        <v>15.909090909090908</v>
      </c>
      <c r="AE41" s="30">
        <v>13.658969804618117</v>
      </c>
      <c r="AF41" s="91"/>
      <c r="AG41" s="30">
        <v>10.263427984946972</v>
      </c>
      <c r="AH41" s="30">
        <v>14.117647058823529</v>
      </c>
      <c r="AI41" s="30">
        <v>13.636363636363637</v>
      </c>
      <c r="AJ41" s="30">
        <v>11.269982238010657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">
        <v>7</v>
      </c>
      <c r="B42" s="3"/>
      <c r="C42" s="30">
        <v>14.982806615359424</v>
      </c>
      <c r="D42" s="30">
        <v>16.298342541436465</v>
      </c>
      <c r="E42" s="30">
        <v>15.789473684210526</v>
      </c>
      <c r="F42" s="30">
        <v>14.33389544688027</v>
      </c>
      <c r="G42" s="91"/>
      <c r="H42" s="30">
        <v>15.184760657169369</v>
      </c>
      <c r="I42" s="30">
        <v>14.640883977900552</v>
      </c>
      <c r="J42" s="30">
        <v>15</v>
      </c>
      <c r="K42" s="30">
        <v>14.610937123584678</v>
      </c>
      <c r="L42" s="91"/>
      <c r="M42" s="30">
        <v>14.764477921510835</v>
      </c>
      <c r="N42" s="30">
        <v>11.878453038674033</v>
      </c>
      <c r="O42" s="30">
        <v>12.631578947368421</v>
      </c>
      <c r="P42" s="30">
        <v>14.301774672769614</v>
      </c>
      <c r="Q42" s="91"/>
      <c r="R42" s="30">
        <v>15.14109491839965</v>
      </c>
      <c r="S42" s="30">
        <v>16.298342541436465</v>
      </c>
      <c r="T42" s="30">
        <v>16.315789473684209</v>
      </c>
      <c r="U42" s="30">
        <v>14.506544607725047</v>
      </c>
      <c r="V42" s="91"/>
      <c r="W42" s="30">
        <v>16.216363735603952</v>
      </c>
      <c r="X42" s="30">
        <v>15.469613259668508</v>
      </c>
      <c r="Y42" s="30">
        <v>15.263157894736842</v>
      </c>
      <c r="Z42" s="30">
        <v>15.895768088010922</v>
      </c>
      <c r="AA42" s="91"/>
      <c r="AB42" s="30">
        <v>14.153157578734785</v>
      </c>
      <c r="AC42" s="30">
        <v>12.430939226519337</v>
      </c>
      <c r="AD42" s="30">
        <v>12.631578947368421</v>
      </c>
      <c r="AE42" s="30">
        <v>15.181080864048823</v>
      </c>
      <c r="AF42" s="91"/>
      <c r="AG42" s="30">
        <v>9.5573385732219851</v>
      </c>
      <c r="AH42" s="30">
        <v>12.983425414364641</v>
      </c>
      <c r="AI42" s="30">
        <v>12.368421052631579</v>
      </c>
      <c r="AJ42" s="30">
        <v>11.169999196980648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s="59" customFormat="1" x14ac:dyDescent="0.3">
      <c r="A43" s="28" t="s">
        <v>8</v>
      </c>
      <c r="B43" s="89"/>
      <c r="C43" s="35">
        <v>15.040325510426506</v>
      </c>
      <c r="D43" s="35">
        <v>13.949483352468427</v>
      </c>
      <c r="E43" s="35">
        <v>13.744588744588745</v>
      </c>
      <c r="F43" s="35">
        <v>14.581537111827078</v>
      </c>
      <c r="G43" s="92"/>
      <c r="H43" s="35">
        <v>14.931337644408922</v>
      </c>
      <c r="I43" s="35">
        <v>13.662456946039036</v>
      </c>
      <c r="J43" s="35">
        <v>13.528138528138529</v>
      </c>
      <c r="K43" s="35">
        <v>14.211704557486652</v>
      </c>
      <c r="L43" s="92"/>
      <c r="M43" s="35">
        <v>14.810932001951402</v>
      </c>
      <c r="N43" s="35">
        <v>12.284730195177957</v>
      </c>
      <c r="O43" s="35">
        <v>12.283549783549784</v>
      </c>
      <c r="P43" s="35">
        <v>14.263889519142049</v>
      </c>
      <c r="Q43" s="92"/>
      <c r="R43" s="35">
        <v>15.124401864211499</v>
      </c>
      <c r="S43" s="35">
        <v>13.54764638346728</v>
      </c>
      <c r="T43" s="35">
        <v>13.419913419913421</v>
      </c>
      <c r="U43" s="35">
        <v>14.478679796100497</v>
      </c>
      <c r="V43" s="92"/>
      <c r="W43" s="35">
        <v>15.855139556367487</v>
      </c>
      <c r="X43" s="35">
        <v>14.638346727898966</v>
      </c>
      <c r="Y43" s="35">
        <v>14.61038961038961</v>
      </c>
      <c r="Z43" s="42">
        <v>15.448261257581946</v>
      </c>
      <c r="AA43" s="92"/>
      <c r="AB43" s="35">
        <v>14.106143801704363</v>
      </c>
      <c r="AC43" s="42">
        <v>17.106773823191734</v>
      </c>
      <c r="AD43" s="35">
        <v>17.748917748917748</v>
      </c>
      <c r="AE43" s="35">
        <v>15.216832297197138</v>
      </c>
      <c r="AF43" s="92"/>
      <c r="AG43" s="43">
        <v>10.131719620929822</v>
      </c>
      <c r="AH43" s="35">
        <v>14.810562571756602</v>
      </c>
      <c r="AI43" s="35">
        <v>14.664502164502165</v>
      </c>
      <c r="AJ43" s="43">
        <v>11.79909546066464</v>
      </c>
      <c r="AK43" s="92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15.412543186742402</v>
      </c>
      <c r="D44" s="30">
        <v>10.56910569105691</v>
      </c>
      <c r="E44" s="30">
        <v>11.462450592885375</v>
      </c>
      <c r="F44" s="30">
        <v>15.255708951984024</v>
      </c>
      <c r="G44" s="91"/>
      <c r="H44" s="30">
        <v>14.99092346430872</v>
      </c>
      <c r="I44" s="30">
        <v>12.195121951219512</v>
      </c>
      <c r="J44" s="30">
        <v>11.857707509881424</v>
      </c>
      <c r="K44" s="30">
        <v>14.413475731527308</v>
      </c>
      <c r="L44" s="91"/>
      <c r="M44" s="30">
        <v>14.955788487439246</v>
      </c>
      <c r="N44" s="30">
        <v>15.447154471544716</v>
      </c>
      <c r="O44" s="30">
        <v>15.019762845849803</v>
      </c>
      <c r="P44" s="30">
        <v>14.665277415993748</v>
      </c>
      <c r="Q44" s="91"/>
      <c r="R44" s="30">
        <v>15.336417403525209</v>
      </c>
      <c r="S44" s="30">
        <v>13.821138211382113</v>
      </c>
      <c r="T44" s="30">
        <v>13.438735177865613</v>
      </c>
      <c r="U44" s="30">
        <v>14.535035165407658</v>
      </c>
      <c r="V44" s="91"/>
      <c r="W44" s="30">
        <v>16.091819406218892</v>
      </c>
      <c r="X44" s="30">
        <v>15.853658536585366</v>
      </c>
      <c r="Y44" s="30">
        <v>15.810276679841897</v>
      </c>
      <c r="Z44" s="30">
        <v>15.533559086567683</v>
      </c>
      <c r="AA44" s="91"/>
      <c r="AB44" s="30">
        <v>13.503542776834339</v>
      </c>
      <c r="AC44" s="30">
        <v>17.479674796747968</v>
      </c>
      <c r="AD44" s="30">
        <v>17.786561264822133</v>
      </c>
      <c r="AE44" s="30">
        <v>14.261526439176869</v>
      </c>
      <c r="AF44" s="91"/>
      <c r="AG44" s="30">
        <v>9.7089652749311934</v>
      </c>
      <c r="AH44" s="30">
        <v>14.634146341463415</v>
      </c>
      <c r="AI44" s="30">
        <v>14.624505928853756</v>
      </c>
      <c r="AJ44" s="30">
        <v>11.33541720934271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">
        <v>10</v>
      </c>
      <c r="B45" s="3"/>
      <c r="C45" s="30">
        <v>15.192551840880236</v>
      </c>
      <c r="D45" s="30">
        <v>8.3333333333333339</v>
      </c>
      <c r="E45" s="30">
        <v>8</v>
      </c>
      <c r="F45" s="30">
        <v>15.064478311840563</v>
      </c>
      <c r="G45" s="91"/>
      <c r="H45" s="30">
        <v>14.515446466356327</v>
      </c>
      <c r="I45" s="30">
        <v>6.25</v>
      </c>
      <c r="J45" s="30">
        <v>6</v>
      </c>
      <c r="K45" s="30">
        <v>14.800703399765533</v>
      </c>
      <c r="L45" s="91"/>
      <c r="M45" s="30">
        <v>14.727041895895049</v>
      </c>
      <c r="N45" s="30">
        <v>8.3333333333333339</v>
      </c>
      <c r="O45" s="30">
        <v>8</v>
      </c>
      <c r="P45" s="30">
        <v>14.419695193434935</v>
      </c>
      <c r="Q45" s="91"/>
      <c r="R45" s="30">
        <v>16.16589081675836</v>
      </c>
      <c r="S45" s="30">
        <v>16.666666666666668</v>
      </c>
      <c r="T45" s="30">
        <v>16</v>
      </c>
      <c r="U45" s="30">
        <v>15.943728018757326</v>
      </c>
      <c r="V45" s="91"/>
      <c r="W45" s="30">
        <v>15.658061785865426</v>
      </c>
      <c r="X45" s="30">
        <v>22.916666666666668</v>
      </c>
      <c r="Y45" s="30">
        <v>22</v>
      </c>
      <c r="Z45" s="30">
        <v>15.211019929660024</v>
      </c>
      <c r="AA45" s="91"/>
      <c r="AB45" s="30">
        <v>12.949640287769784</v>
      </c>
      <c r="AC45" s="30">
        <v>14.583333333333334</v>
      </c>
      <c r="AD45" s="30">
        <v>18</v>
      </c>
      <c r="AE45" s="30">
        <v>13.159437280187573</v>
      </c>
      <c r="AF45" s="91"/>
      <c r="AG45" s="30">
        <v>10.791366906474821</v>
      </c>
      <c r="AH45" s="30">
        <v>22.916666666666668</v>
      </c>
      <c r="AI45" s="30">
        <v>22</v>
      </c>
      <c r="AJ45" s="30">
        <v>11.400937866354045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" t="s">
        <v>11</v>
      </c>
      <c r="B46" s="3"/>
      <c r="C46" s="30">
        <v>14.66618022619482</v>
      </c>
      <c r="D46" s="30">
        <v>14.736842105263158</v>
      </c>
      <c r="E46" s="30">
        <v>14.141414141414142</v>
      </c>
      <c r="F46" s="30">
        <v>14.546363409147713</v>
      </c>
      <c r="G46" s="91"/>
      <c r="H46" s="30">
        <v>13.754104341481211</v>
      </c>
      <c r="I46" s="30">
        <v>8.4210526315789469</v>
      </c>
      <c r="J46" s="30">
        <v>8.0808080808080813</v>
      </c>
      <c r="K46" s="30">
        <v>13.021744563859036</v>
      </c>
      <c r="L46" s="91"/>
      <c r="M46" s="30">
        <v>15.395840933965706</v>
      </c>
      <c r="N46" s="30">
        <v>10.526315789473685</v>
      </c>
      <c r="O46" s="30">
        <v>10.1010101010101</v>
      </c>
      <c r="P46" s="30">
        <v>14.383904023994001</v>
      </c>
      <c r="Q46" s="91"/>
      <c r="R46" s="30">
        <v>15.523531557825612</v>
      </c>
      <c r="S46" s="30">
        <v>18.94736842105263</v>
      </c>
      <c r="T46" s="30">
        <v>18.181818181818183</v>
      </c>
      <c r="U46" s="30">
        <v>15.258685328667832</v>
      </c>
      <c r="V46" s="91"/>
      <c r="W46" s="30">
        <v>15.541773075519883</v>
      </c>
      <c r="X46" s="30">
        <v>15.789473684210526</v>
      </c>
      <c r="Y46" s="30">
        <v>15.151515151515152</v>
      </c>
      <c r="Z46" s="30">
        <v>15.233691577105724</v>
      </c>
      <c r="AA46" s="91"/>
      <c r="AB46" s="30">
        <v>13.918278000729661</v>
      </c>
      <c r="AC46" s="30">
        <v>17.894736842105264</v>
      </c>
      <c r="AD46" s="30">
        <v>19.19191919191919</v>
      </c>
      <c r="AE46" s="30">
        <v>15.021244688827792</v>
      </c>
      <c r="AF46" s="91"/>
      <c r="AG46" s="30">
        <v>11.200291864283109</v>
      </c>
      <c r="AH46" s="30">
        <v>13.684210526315789</v>
      </c>
      <c r="AI46" s="30">
        <v>15.151515151515152</v>
      </c>
      <c r="AJ46" s="30">
        <v>12.534366408397901</v>
      </c>
      <c r="AK46" s="91"/>
      <c r="AL46" s="30">
        <v>100</v>
      </c>
      <c r="AM46" s="30">
        <v>100</v>
      </c>
      <c r="AN46" s="30">
        <v>100</v>
      </c>
      <c r="AO46" s="30">
        <v>100</v>
      </c>
    </row>
    <row r="47" spans="1:41" x14ac:dyDescent="0.3">
      <c r="A47" s="2" t="s">
        <v>12</v>
      </c>
      <c r="B47" s="3"/>
      <c r="C47" s="30">
        <v>14.866287639503053</v>
      </c>
      <c r="D47" s="30">
        <v>13.934426229508198</v>
      </c>
      <c r="E47" s="30">
        <v>13.766233766233766</v>
      </c>
      <c r="F47" s="30">
        <v>14.528775998304623</v>
      </c>
      <c r="G47" s="91"/>
      <c r="H47" s="30">
        <v>15.279006106548747</v>
      </c>
      <c r="I47" s="30">
        <v>11.475409836065573</v>
      </c>
      <c r="J47" s="30">
        <v>11.168831168831169</v>
      </c>
      <c r="K47" s="30">
        <v>14.840604280827101</v>
      </c>
      <c r="L47" s="91"/>
      <c r="M47" s="30">
        <v>15.190566435038956</v>
      </c>
      <c r="N47" s="30">
        <v>12.568306010928962</v>
      </c>
      <c r="O47" s="30">
        <v>13.766233766233766</v>
      </c>
      <c r="P47" s="30">
        <v>14.625654688020344</v>
      </c>
      <c r="Q47" s="91"/>
      <c r="R47" s="30">
        <v>15.447462623710255</v>
      </c>
      <c r="S47" s="30">
        <v>14.480874316939891</v>
      </c>
      <c r="T47" s="30">
        <v>14.025974025974026</v>
      </c>
      <c r="U47" s="30">
        <v>14.780055099754776</v>
      </c>
      <c r="V47" s="91"/>
      <c r="W47" s="30">
        <v>15.830701200252685</v>
      </c>
      <c r="X47" s="30">
        <v>14.480874316939891</v>
      </c>
      <c r="Y47" s="30">
        <v>13.766233766233766</v>
      </c>
      <c r="Z47" s="30">
        <v>15.452151009657594</v>
      </c>
      <c r="AA47" s="91"/>
      <c r="AB47" s="30">
        <v>12.726889871551906</v>
      </c>
      <c r="AC47" s="30">
        <v>16.939890710382514</v>
      </c>
      <c r="AD47" s="30">
        <v>16.623376623376622</v>
      </c>
      <c r="AE47" s="30">
        <v>13.635675577487815</v>
      </c>
      <c r="AF47" s="91"/>
      <c r="AG47" s="30">
        <v>10.659086123394399</v>
      </c>
      <c r="AH47" s="30">
        <v>16.120218579234972</v>
      </c>
      <c r="AI47" s="30">
        <v>16.883116883116884</v>
      </c>
      <c r="AJ47" s="30">
        <v>12.137083345947746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s="59" customFormat="1" x14ac:dyDescent="0.3">
      <c r="A48" s="29" t="s">
        <v>13</v>
      </c>
      <c r="B48" s="90"/>
      <c r="C48" s="35">
        <v>15.051266772145397</v>
      </c>
      <c r="D48" s="35">
        <v>12.582781456953642</v>
      </c>
      <c r="E48" s="35">
        <v>12.706480304955527</v>
      </c>
      <c r="F48" s="35">
        <v>14.806087819914344</v>
      </c>
      <c r="G48" s="92"/>
      <c r="H48" s="35">
        <v>14.969075554277026</v>
      </c>
      <c r="I48" s="43">
        <v>10.993377483443709</v>
      </c>
      <c r="J48" s="43">
        <v>10.673443456162643</v>
      </c>
      <c r="K48" s="35">
        <v>14.477096578194697</v>
      </c>
      <c r="L48" s="92"/>
      <c r="M48" s="35">
        <v>15.108800624653256</v>
      </c>
      <c r="N48" s="35">
        <v>12.980132450331126</v>
      </c>
      <c r="O48" s="35">
        <v>13.341804320203304</v>
      </c>
      <c r="P48" s="35">
        <v>14.600097808206998</v>
      </c>
      <c r="Q48" s="92"/>
      <c r="R48" s="35">
        <v>15.451948959253704</v>
      </c>
      <c r="S48" s="35">
        <v>14.966887417218542</v>
      </c>
      <c r="T48" s="35">
        <v>14.485387547649301</v>
      </c>
      <c r="U48" s="35">
        <v>14.812015590035418</v>
      </c>
      <c r="V48" s="92"/>
      <c r="W48" s="42">
        <v>15.881398072615941</v>
      </c>
      <c r="X48" s="35">
        <v>15.629139072847682</v>
      </c>
      <c r="Y48" s="35">
        <v>15.120711562897078</v>
      </c>
      <c r="Z48" s="35">
        <v>15.441841165399605</v>
      </c>
      <c r="AA48" s="92"/>
      <c r="AB48" s="35">
        <v>13.144430517599195</v>
      </c>
      <c r="AC48" s="35">
        <v>17.086092715231789</v>
      </c>
      <c r="AD48" s="35">
        <v>17.407878017789074</v>
      </c>
      <c r="AE48" s="35">
        <v>13.989537485736303</v>
      </c>
      <c r="AF48" s="92"/>
      <c r="AG48" s="57">
        <v>10.393079499455483</v>
      </c>
      <c r="AH48" s="35">
        <v>15.76158940397351</v>
      </c>
      <c r="AI48" s="35">
        <v>16.264294790343076</v>
      </c>
      <c r="AJ48" s="35">
        <v>11.873323552512634</v>
      </c>
      <c r="AK48" s="92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14.137837101607191</v>
      </c>
      <c r="D49" s="30">
        <v>8.1395348837209305</v>
      </c>
      <c r="E49" s="30">
        <v>7.6086956521739131</v>
      </c>
      <c r="F49" s="30">
        <v>14.735698769007966</v>
      </c>
      <c r="G49" s="91"/>
      <c r="H49" s="30">
        <v>14.028874965949333</v>
      </c>
      <c r="I49" s="30">
        <v>16.279069767441861</v>
      </c>
      <c r="J49" s="30">
        <v>17.391304347826086</v>
      </c>
      <c r="K49" s="30">
        <v>13.504706734250544</v>
      </c>
      <c r="L49" s="91"/>
      <c r="M49" s="30">
        <v>14.383001906837373</v>
      </c>
      <c r="N49" s="30">
        <v>6.9767441860465116</v>
      </c>
      <c r="O49" s="30">
        <v>6.5217391304347823</v>
      </c>
      <c r="P49" s="30">
        <v>13.703837798696597</v>
      </c>
      <c r="Q49" s="91"/>
      <c r="R49" s="30">
        <v>15.581585399073822</v>
      </c>
      <c r="S49" s="30">
        <v>11.627906976744185</v>
      </c>
      <c r="T49" s="30">
        <v>13.043478260869565</v>
      </c>
      <c r="U49" s="30">
        <v>15.242577842143374</v>
      </c>
      <c r="V49" s="91"/>
      <c r="W49" s="30">
        <v>15.636066466902751</v>
      </c>
      <c r="X49" s="30">
        <v>16.279069767441861</v>
      </c>
      <c r="Y49" s="30">
        <v>15.217391304347826</v>
      </c>
      <c r="Z49" s="30">
        <v>15.405503258508327</v>
      </c>
      <c r="AA49" s="91"/>
      <c r="AB49" s="30">
        <v>14.70988831381095</v>
      </c>
      <c r="AC49" s="30">
        <v>17.441860465116278</v>
      </c>
      <c r="AD49" s="30">
        <v>17.391304347826086</v>
      </c>
      <c r="AE49" s="30">
        <v>15.55032585083273</v>
      </c>
      <c r="AF49" s="91"/>
      <c r="AG49" s="30">
        <v>11.522745845818578</v>
      </c>
      <c r="AH49" s="30">
        <v>23.255813953488371</v>
      </c>
      <c r="AI49" s="30">
        <v>22.826086956521738</v>
      </c>
      <c r="AJ49" s="30">
        <v>11.857349746560464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15</v>
      </c>
      <c r="B50" s="3"/>
      <c r="C50" s="30">
        <v>15.662650602409638</v>
      </c>
      <c r="D50" s="30">
        <v>23.529411764705884</v>
      </c>
      <c r="E50" s="30">
        <v>31.578947368421051</v>
      </c>
      <c r="F50" s="30">
        <v>14.644351464435147</v>
      </c>
      <c r="G50" s="91"/>
      <c r="H50" s="30">
        <v>13.253012048192771</v>
      </c>
      <c r="I50" s="30">
        <v>0</v>
      </c>
      <c r="J50" s="30">
        <v>0</v>
      </c>
      <c r="K50" s="30">
        <v>11.820083682008368</v>
      </c>
      <c r="L50" s="91"/>
      <c r="M50" s="30">
        <v>13.769363166953529</v>
      </c>
      <c r="N50" s="30">
        <v>11.764705882352942</v>
      </c>
      <c r="O50" s="30">
        <v>10.526315789473685</v>
      </c>
      <c r="P50" s="30">
        <v>12.866108786610878</v>
      </c>
      <c r="Q50" s="91"/>
      <c r="R50" s="30">
        <v>15.146299483648882</v>
      </c>
      <c r="S50" s="30">
        <v>23.529411764705884</v>
      </c>
      <c r="T50" s="30">
        <v>21.05263157894737</v>
      </c>
      <c r="U50" s="30">
        <v>14.9581589958159</v>
      </c>
      <c r="V50" s="91"/>
      <c r="W50" s="30">
        <v>15.146299483648882</v>
      </c>
      <c r="X50" s="30">
        <v>11.764705882352942</v>
      </c>
      <c r="Y50" s="30">
        <v>10.526315789473685</v>
      </c>
      <c r="Z50" s="30">
        <v>15.271966527196653</v>
      </c>
      <c r="AA50" s="91"/>
      <c r="AB50" s="30">
        <v>14.802065404475043</v>
      </c>
      <c r="AC50" s="30">
        <v>23.529411764705884</v>
      </c>
      <c r="AD50" s="30">
        <v>21.05263157894737</v>
      </c>
      <c r="AE50" s="30">
        <v>16.10878661087866</v>
      </c>
      <c r="AF50" s="91"/>
      <c r="AG50" s="30">
        <v>12.220309810671257</v>
      </c>
      <c r="AH50" s="30">
        <v>5.882352941176471</v>
      </c>
      <c r="AI50" s="30">
        <v>5.2631578947368425</v>
      </c>
      <c r="AJ50" s="30">
        <v>14.330543933054393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" t="s">
        <v>16</v>
      </c>
      <c r="B51" s="3"/>
      <c r="C51" s="30">
        <v>15.023716230150546</v>
      </c>
      <c r="D51" s="30">
        <v>14.410480349344978</v>
      </c>
      <c r="E51" s="30">
        <v>14.049586776859504</v>
      </c>
      <c r="F51" s="30">
        <v>14.734495338467775</v>
      </c>
      <c r="G51" s="91"/>
      <c r="H51" s="30">
        <v>13.446071354918541</v>
      </c>
      <c r="I51" s="30">
        <v>9.606986899563319</v>
      </c>
      <c r="J51" s="30">
        <v>9.5041322314049594</v>
      </c>
      <c r="K51" s="30">
        <v>13.106336981488989</v>
      </c>
      <c r="L51" s="91"/>
      <c r="M51" s="30">
        <v>14.539080222726335</v>
      </c>
      <c r="N51" s="30">
        <v>11.790393013100436</v>
      </c>
      <c r="O51" s="30">
        <v>11.15702479338843</v>
      </c>
      <c r="P51" s="30">
        <v>13.687339548709634</v>
      </c>
      <c r="Q51" s="91"/>
      <c r="R51" s="30">
        <v>14.704062693338832</v>
      </c>
      <c r="S51" s="30">
        <v>12.663755458515285</v>
      </c>
      <c r="T51" s="30">
        <v>13.223140495867769</v>
      </c>
      <c r="U51" s="30">
        <v>14.018375895149305</v>
      </c>
      <c r="V51" s="91"/>
      <c r="W51" s="30">
        <v>15.549597855227882</v>
      </c>
      <c r="X51" s="30">
        <v>17.467248908296945</v>
      </c>
      <c r="Y51" s="30">
        <v>17.355371900826448</v>
      </c>
      <c r="Z51" s="30">
        <v>14.964194027834077</v>
      </c>
      <c r="AA51" s="91"/>
      <c r="AB51" s="30">
        <v>13.92039595792947</v>
      </c>
      <c r="AC51" s="30">
        <v>16.593886462882097</v>
      </c>
      <c r="AD51" s="30">
        <v>16.942148760330578</v>
      </c>
      <c r="AE51" s="30">
        <v>14.808809620321577</v>
      </c>
      <c r="AF51" s="91"/>
      <c r="AG51" s="30">
        <v>12.817075685708394</v>
      </c>
      <c r="AH51" s="30">
        <v>17.467248908296945</v>
      </c>
      <c r="AI51" s="30">
        <v>17.768595041322314</v>
      </c>
      <c r="AJ51" s="30">
        <v>14.680448588028645</v>
      </c>
      <c r="AK51" s="91"/>
      <c r="AL51" s="30">
        <v>100</v>
      </c>
      <c r="AM51" s="30">
        <v>100</v>
      </c>
      <c r="AN51" s="30">
        <v>100</v>
      </c>
      <c r="AO51" s="30">
        <v>100</v>
      </c>
    </row>
    <row r="52" spans="1:49" x14ac:dyDescent="0.3">
      <c r="A52" s="2" t="s">
        <v>17</v>
      </c>
      <c r="B52" s="3"/>
      <c r="C52" s="30">
        <v>15.14532905609021</v>
      </c>
      <c r="D52" s="30">
        <v>13.793103448275861</v>
      </c>
      <c r="E52" s="30">
        <v>13.108614232209737</v>
      </c>
      <c r="F52" s="30">
        <v>15.172913271772588</v>
      </c>
      <c r="G52" s="91"/>
      <c r="H52" s="30">
        <v>14.795372800622145</v>
      </c>
      <c r="I52" s="30">
        <v>9.0517241379310338</v>
      </c>
      <c r="J52" s="30">
        <v>8.6142322097378283</v>
      </c>
      <c r="K52" s="30">
        <v>14.406421630756231</v>
      </c>
      <c r="L52" s="91"/>
      <c r="M52" s="30">
        <v>14.406532516768737</v>
      </c>
      <c r="N52" s="30">
        <v>14.655172413793103</v>
      </c>
      <c r="O52" s="30">
        <v>16.479400749063672</v>
      </c>
      <c r="P52" s="30">
        <v>14.267608183957995</v>
      </c>
      <c r="Q52" s="91"/>
      <c r="R52" s="30">
        <v>15.242539127053563</v>
      </c>
      <c r="S52" s="30">
        <v>16.379310344827587</v>
      </c>
      <c r="T52" s="30">
        <v>14.9812734082397</v>
      </c>
      <c r="U52" s="30">
        <v>14.533164343050275</v>
      </c>
      <c r="V52" s="91"/>
      <c r="W52" s="30">
        <v>14.980071935452512</v>
      </c>
      <c r="X52" s="30">
        <v>15.086206896551724</v>
      </c>
      <c r="Y52" s="30">
        <v>13.48314606741573</v>
      </c>
      <c r="Z52" s="30">
        <v>14.177077675176534</v>
      </c>
      <c r="AA52" s="91"/>
      <c r="AB52" s="30">
        <v>13.901040147759307</v>
      </c>
      <c r="AC52" s="30">
        <v>12.931034482758621</v>
      </c>
      <c r="AD52" s="30">
        <v>14.232209737827715</v>
      </c>
      <c r="AE52" s="30">
        <v>14.074476431890881</v>
      </c>
      <c r="AF52" s="91"/>
      <c r="AG52" s="30">
        <v>11.529114416253524</v>
      </c>
      <c r="AH52" s="30">
        <v>18.103448275862068</v>
      </c>
      <c r="AI52" s="30">
        <v>19.101123595505619</v>
      </c>
      <c r="AJ52" s="30">
        <v>13.368338463395498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18</v>
      </c>
      <c r="B53" s="3"/>
      <c r="C53" s="30">
        <v>15.700737618545837</v>
      </c>
      <c r="D53" s="30">
        <v>11.904761904761905</v>
      </c>
      <c r="E53" s="30">
        <v>13.725490196078431</v>
      </c>
      <c r="F53" s="30">
        <v>16.891064871481028</v>
      </c>
      <c r="G53" s="91"/>
      <c r="H53" s="30">
        <v>13.487881981032666</v>
      </c>
      <c r="I53" s="30">
        <v>11.904761904761905</v>
      </c>
      <c r="J53" s="30">
        <v>13.725490196078431</v>
      </c>
      <c r="K53" s="30">
        <v>12.178702570379437</v>
      </c>
      <c r="L53" s="91"/>
      <c r="M53" s="30">
        <v>14.857744994731297</v>
      </c>
      <c r="N53" s="30">
        <v>16.666666666666668</v>
      </c>
      <c r="O53" s="30">
        <v>13.725490196078431</v>
      </c>
      <c r="P53" s="30">
        <v>12.729498164014688</v>
      </c>
      <c r="Q53" s="91"/>
      <c r="R53" s="30">
        <v>13.171759747102213</v>
      </c>
      <c r="S53" s="30">
        <v>14.285714285714286</v>
      </c>
      <c r="T53" s="30">
        <v>13.725490196078431</v>
      </c>
      <c r="U53" s="30">
        <v>12.851897184822521</v>
      </c>
      <c r="V53" s="91"/>
      <c r="W53" s="30">
        <v>17.49209694415174</v>
      </c>
      <c r="X53" s="30">
        <v>14.285714285714286</v>
      </c>
      <c r="Y53" s="30">
        <v>17.647058823529413</v>
      </c>
      <c r="Z53" s="30">
        <v>16.891064871481028</v>
      </c>
      <c r="AA53" s="91"/>
      <c r="AB53" s="30">
        <v>14.857744994731297</v>
      </c>
      <c r="AC53" s="30">
        <v>9.5238095238095237</v>
      </c>
      <c r="AD53" s="30">
        <v>9.8039215686274517</v>
      </c>
      <c r="AE53" s="30">
        <v>15.544675642594859</v>
      </c>
      <c r="AF53" s="91"/>
      <c r="AG53" s="30">
        <v>10.432033719704952</v>
      </c>
      <c r="AH53" s="30">
        <v>21.428571428571427</v>
      </c>
      <c r="AI53" s="30">
        <v>17.647058823529413</v>
      </c>
      <c r="AJ53" s="30">
        <v>12.913096695226438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19</v>
      </c>
      <c r="B54" s="3"/>
      <c r="C54" s="30">
        <v>15.404040404040405</v>
      </c>
      <c r="D54" s="30">
        <v>17.117117117117118</v>
      </c>
      <c r="E54" s="30">
        <v>17.073170731707318</v>
      </c>
      <c r="F54" s="30">
        <v>15.605705769640196</v>
      </c>
      <c r="G54" s="91"/>
      <c r="H54" s="30">
        <v>14.069264069264069</v>
      </c>
      <c r="I54" s="30">
        <v>11.711711711711711</v>
      </c>
      <c r="J54" s="30">
        <v>13.008130081300813</v>
      </c>
      <c r="K54" s="30">
        <v>12.795401319991484</v>
      </c>
      <c r="L54" s="91"/>
      <c r="M54" s="30">
        <v>14.466089466089466</v>
      </c>
      <c r="N54" s="30">
        <v>10.810810810810811</v>
      </c>
      <c r="O54" s="30">
        <v>9.7560975609756095</v>
      </c>
      <c r="P54" s="30">
        <v>13.561847988077496</v>
      </c>
      <c r="Q54" s="91"/>
      <c r="R54" s="30">
        <v>14.574314574314574</v>
      </c>
      <c r="S54" s="30">
        <v>14.414414414414415</v>
      </c>
      <c r="T54" s="30">
        <v>13.008130081300813</v>
      </c>
      <c r="U54" s="30">
        <v>14.370875026612731</v>
      </c>
      <c r="V54" s="91"/>
      <c r="W54" s="30">
        <v>15.548340548340548</v>
      </c>
      <c r="X54" s="30">
        <v>15.315315315315315</v>
      </c>
      <c r="Y54" s="30">
        <v>13.821138211382113</v>
      </c>
      <c r="Z54" s="30">
        <v>15.669576325314031</v>
      </c>
      <c r="AA54" s="91"/>
      <c r="AB54" s="30">
        <v>14.79076479076479</v>
      </c>
      <c r="AC54" s="30">
        <v>12.612612612612613</v>
      </c>
      <c r="AD54" s="30">
        <v>15.447154471544716</v>
      </c>
      <c r="AE54" s="30">
        <v>15.392803917394081</v>
      </c>
      <c r="AF54" s="91"/>
      <c r="AG54" s="30">
        <v>11.147186147186147</v>
      </c>
      <c r="AH54" s="30">
        <v>18.018018018018019</v>
      </c>
      <c r="AI54" s="30">
        <v>17.886178861788618</v>
      </c>
      <c r="AJ54" s="30">
        <v>12.603789652969981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20</v>
      </c>
      <c r="B55" s="3"/>
      <c r="C55" s="30">
        <v>14.741306191687871</v>
      </c>
      <c r="D55" s="30">
        <v>18.957345971563981</v>
      </c>
      <c r="E55" s="30">
        <v>20.087336244541486</v>
      </c>
      <c r="F55" s="30">
        <v>14.465515295180042</v>
      </c>
      <c r="G55" s="91"/>
      <c r="H55" s="30">
        <v>15.021204410517388</v>
      </c>
      <c r="I55" s="30">
        <v>13.744075829383887</v>
      </c>
      <c r="J55" s="30">
        <v>13.100436681222707</v>
      </c>
      <c r="K55" s="30">
        <v>14.595326786318997</v>
      </c>
      <c r="L55" s="91"/>
      <c r="M55" s="30">
        <v>15.301102629346904</v>
      </c>
      <c r="N55" s="30">
        <v>13.744075829383887</v>
      </c>
      <c r="O55" s="30">
        <v>13.537117903930131</v>
      </c>
      <c r="P55" s="30">
        <v>14.555818941189751</v>
      </c>
      <c r="Q55" s="91"/>
      <c r="R55" s="30">
        <v>14.72434266327396</v>
      </c>
      <c r="S55" s="30">
        <v>9.4786729857819907</v>
      </c>
      <c r="T55" s="30">
        <v>10.043668122270743</v>
      </c>
      <c r="U55" s="30">
        <v>13.906761485494977</v>
      </c>
      <c r="V55" s="91"/>
      <c r="W55" s="30">
        <v>15.309584393553859</v>
      </c>
      <c r="X55" s="30">
        <v>13.270142180094787</v>
      </c>
      <c r="Y55" s="30">
        <v>12.663755458515285</v>
      </c>
      <c r="Z55" s="30">
        <v>15.238740264138164</v>
      </c>
      <c r="AA55" s="91"/>
      <c r="AB55" s="30">
        <v>14.181509754028838</v>
      </c>
      <c r="AC55" s="30">
        <v>13.744075829383887</v>
      </c>
      <c r="AD55" s="30">
        <v>14.410480349344978</v>
      </c>
      <c r="AE55" s="30">
        <v>14.668698498701884</v>
      </c>
      <c r="AF55" s="91"/>
      <c r="AG55" s="30">
        <v>10.720949957591179</v>
      </c>
      <c r="AH55" s="30">
        <v>17.061611374407583</v>
      </c>
      <c r="AI55" s="30">
        <v>16.157205240174672</v>
      </c>
      <c r="AJ55" s="30">
        <v>12.569138728976183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21</v>
      </c>
      <c r="B56" s="3"/>
      <c r="C56" s="30">
        <v>15.869815668202765</v>
      </c>
      <c r="D56" s="30">
        <v>7.7777777777777777</v>
      </c>
      <c r="E56" s="30">
        <v>7.3684210526315788</v>
      </c>
      <c r="F56" s="30">
        <v>15.219456583697511</v>
      </c>
      <c r="G56" s="91"/>
      <c r="H56" s="30">
        <v>14.170506912442397</v>
      </c>
      <c r="I56" s="30">
        <v>12.222222222222221</v>
      </c>
      <c r="J56" s="30">
        <v>11.578947368421053</v>
      </c>
      <c r="K56" s="30">
        <v>13.490404712141364</v>
      </c>
      <c r="L56" s="91"/>
      <c r="M56" s="30">
        <v>14.71774193548387</v>
      </c>
      <c r="N56" s="30">
        <v>13.333333333333334</v>
      </c>
      <c r="O56" s="30">
        <v>13.684210526315789</v>
      </c>
      <c r="P56" s="30">
        <v>14.174425232756983</v>
      </c>
      <c r="Q56" s="91"/>
      <c r="R56" s="30">
        <v>15.81221198156682</v>
      </c>
      <c r="S56" s="30">
        <v>13.333333333333334</v>
      </c>
      <c r="T56" s="30">
        <v>12.631578947368421</v>
      </c>
      <c r="U56" s="30">
        <v>15.618468554056621</v>
      </c>
      <c r="V56" s="91"/>
      <c r="W56" s="30">
        <v>15.380184331797235</v>
      </c>
      <c r="X56" s="30">
        <v>15.555555555555555</v>
      </c>
      <c r="Y56" s="30">
        <v>17.894736842105264</v>
      </c>
      <c r="Z56" s="30">
        <v>14.915447463423902</v>
      </c>
      <c r="AA56" s="91"/>
      <c r="AB56" s="30">
        <v>13.796082949308756</v>
      </c>
      <c r="AC56" s="30">
        <v>21.111111111111111</v>
      </c>
      <c r="AD56" s="30">
        <v>20</v>
      </c>
      <c r="AE56" s="30">
        <v>14.364430932927988</v>
      </c>
      <c r="AF56" s="91"/>
      <c r="AG56" s="30">
        <v>10.253456221198157</v>
      </c>
      <c r="AH56" s="30">
        <v>16.666666666666668</v>
      </c>
      <c r="AI56" s="30">
        <v>16.842105263157894</v>
      </c>
      <c r="AJ56" s="30">
        <v>12.217366520995629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s="59" customFormat="1" ht="16.8" x14ac:dyDescent="0.3">
      <c r="A57" s="28" t="s">
        <v>22</v>
      </c>
      <c r="B57" s="89"/>
      <c r="C57" s="35">
        <v>15.016196205460435</v>
      </c>
      <c r="D57" s="35">
        <v>14.44007858546169</v>
      </c>
      <c r="E57" s="35">
        <v>14.579606440071556</v>
      </c>
      <c r="F57" s="35">
        <v>14.921906406801364</v>
      </c>
      <c r="G57" s="92"/>
      <c r="H57" s="35">
        <v>14.34289680703378</v>
      </c>
      <c r="I57" s="35">
        <v>11.296660117878192</v>
      </c>
      <c r="J57" s="35">
        <v>11.270125223613595</v>
      </c>
      <c r="K57" s="35">
        <v>13.820109286363028</v>
      </c>
      <c r="L57" s="92"/>
      <c r="M57" s="35">
        <v>14.70846830171217</v>
      </c>
      <c r="N57" s="35">
        <v>12.671905697445972</v>
      </c>
      <c r="O57" s="35">
        <v>12.701252236135957</v>
      </c>
      <c r="P57" s="35">
        <v>14.055357860726888</v>
      </c>
      <c r="Q57" s="92"/>
      <c r="R57" s="35">
        <v>14.965293845441925</v>
      </c>
      <c r="S57" s="35">
        <v>13.261296660117878</v>
      </c>
      <c r="T57" s="35">
        <v>13.059033989266547</v>
      </c>
      <c r="U57" s="35">
        <v>14.351651951223143</v>
      </c>
      <c r="V57" s="92"/>
      <c r="W57" s="35">
        <v>15.379453956501619</v>
      </c>
      <c r="X57" s="35">
        <v>15.324165029469548</v>
      </c>
      <c r="Y57" s="35">
        <v>14.847942754919499</v>
      </c>
      <c r="Z57" s="35">
        <v>14.975507347795661</v>
      </c>
      <c r="AA57" s="92"/>
      <c r="AB57" s="35">
        <v>14.132346136048126</v>
      </c>
      <c r="AC57" s="35">
        <v>15.029469548133596</v>
      </c>
      <c r="AD57" s="35">
        <v>15.652951699463328</v>
      </c>
      <c r="AE57" s="35">
        <v>14.694102407575599</v>
      </c>
      <c r="AF57" s="92"/>
      <c r="AG57" s="35">
        <v>11.455344747801943</v>
      </c>
      <c r="AH57" s="35">
        <v>17.976424361493123</v>
      </c>
      <c r="AI57" s="42">
        <v>17.889087656529519</v>
      </c>
      <c r="AJ57" s="35">
        <v>13.181364739514317</v>
      </c>
      <c r="AK57" s="92"/>
      <c r="AL57" s="35">
        <v>100</v>
      </c>
      <c r="AM57" s="35">
        <v>100</v>
      </c>
      <c r="AN57" s="35">
        <v>100</v>
      </c>
      <c r="AO57" s="35">
        <v>100</v>
      </c>
    </row>
    <row r="58" spans="1:49" s="99" customFormat="1" x14ac:dyDescent="0.3">
      <c r="A58" s="95" t="s">
        <v>63</v>
      </c>
      <c r="B58" s="96"/>
      <c r="C58" s="97">
        <v>15.037613957540854</v>
      </c>
      <c r="D58" s="97">
        <v>13.79800853485064</v>
      </c>
      <c r="E58" s="97">
        <v>13.775646149746869</v>
      </c>
      <c r="F58" s="97">
        <v>14.72397925535104</v>
      </c>
      <c r="G58" s="98"/>
      <c r="H58" s="97">
        <v>14.805979981724292</v>
      </c>
      <c r="I58" s="97">
        <v>12.403982930298719</v>
      </c>
      <c r="J58" s="97">
        <v>12.256861177724486</v>
      </c>
      <c r="K58" s="97">
        <v>14.18025661010852</v>
      </c>
      <c r="L58" s="98"/>
      <c r="M58" s="97">
        <v>14.864419746265169</v>
      </c>
      <c r="N58" s="97">
        <v>12.546230440967284</v>
      </c>
      <c r="O58" s="97">
        <v>12.629896083133493</v>
      </c>
      <c r="P58" s="97">
        <v>14.296420648719947</v>
      </c>
      <c r="Q58" s="98"/>
      <c r="R58" s="97">
        <v>15.172556686571605</v>
      </c>
      <c r="S58" s="97">
        <v>13.769559032716927</v>
      </c>
      <c r="T58" s="97">
        <v>13.535837996269651</v>
      </c>
      <c r="U58" s="97">
        <v>14.530997062173991</v>
      </c>
      <c r="V58" s="98"/>
      <c r="W58" s="101">
        <v>15.752704167286483</v>
      </c>
      <c r="X58" s="97">
        <v>15.049786628733997</v>
      </c>
      <c r="Y58" s="97">
        <v>14.788169464428456</v>
      </c>
      <c r="Z58" s="101">
        <v>15.327657533425265</v>
      </c>
      <c r="AA58" s="98"/>
      <c r="AB58" s="97">
        <v>13.863505960855983</v>
      </c>
      <c r="AC58" s="101">
        <v>16.500711237553343</v>
      </c>
      <c r="AD58" s="101">
        <v>17.053024247268851</v>
      </c>
      <c r="AE58" s="97">
        <v>14.77494154325799</v>
      </c>
      <c r="AF58" s="98"/>
      <c r="AG58" s="97">
        <v>10.503219499755616</v>
      </c>
      <c r="AH58" s="97">
        <v>15.93172119487909</v>
      </c>
      <c r="AI58" s="97">
        <v>15.960564881428191</v>
      </c>
      <c r="AJ58" s="97">
        <v>12.165747346963247</v>
      </c>
      <c r="AK58" s="98"/>
      <c r="AL58" s="97">
        <v>100</v>
      </c>
      <c r="AM58" s="97">
        <v>100</v>
      </c>
      <c r="AN58" s="97">
        <v>100</v>
      </c>
      <c r="AO58" s="97">
        <v>100</v>
      </c>
    </row>
    <row r="60" spans="1:49" x14ac:dyDescent="0.3">
      <c r="A60" s="187" t="s">
        <v>38</v>
      </c>
      <c r="B60" s="188"/>
      <c r="C60" s="188"/>
      <c r="D60" s="188"/>
      <c r="E60" s="188"/>
      <c r="F60" s="188"/>
      <c r="G60" s="3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 x14ac:dyDescent="0.3">
      <c r="A61" s="203" t="s">
        <v>27</v>
      </c>
      <c r="B61" s="87"/>
      <c r="C61" s="201" t="s">
        <v>28</v>
      </c>
      <c r="D61" s="198"/>
      <c r="E61" s="198"/>
      <c r="F61" s="198"/>
      <c r="G61" s="202"/>
      <c r="H61" s="88"/>
      <c r="I61" s="201" t="s">
        <v>29</v>
      </c>
      <c r="J61" s="198"/>
      <c r="K61" s="198"/>
      <c r="L61" s="198"/>
      <c r="M61" s="202"/>
      <c r="N61" s="88"/>
      <c r="O61" s="201" t="s">
        <v>30</v>
      </c>
      <c r="P61" s="198"/>
      <c r="Q61" s="198"/>
      <c r="R61" s="198"/>
      <c r="S61" s="202"/>
      <c r="T61" s="8"/>
      <c r="U61" s="201" t="s">
        <v>31</v>
      </c>
      <c r="V61" s="198"/>
      <c r="W61" s="198"/>
      <c r="X61" s="198"/>
      <c r="Y61" s="202"/>
      <c r="Z61" s="8"/>
      <c r="AA61" s="201" t="s">
        <v>32</v>
      </c>
      <c r="AB61" s="198"/>
      <c r="AC61" s="198"/>
      <c r="AD61" s="198"/>
      <c r="AE61" s="202"/>
      <c r="AF61" s="8"/>
      <c r="AG61" s="201" t="s">
        <v>33</v>
      </c>
      <c r="AH61" s="198"/>
      <c r="AI61" s="198"/>
      <c r="AJ61" s="198"/>
      <c r="AK61" s="202"/>
      <c r="AL61" s="8"/>
      <c r="AM61" s="201" t="s">
        <v>34</v>
      </c>
      <c r="AN61" s="198"/>
      <c r="AO61" s="198"/>
      <c r="AP61" s="198"/>
      <c r="AQ61" s="202"/>
      <c r="AR61" s="8"/>
      <c r="AS61" s="201" t="s">
        <v>35</v>
      </c>
      <c r="AT61" s="198"/>
      <c r="AU61" s="198"/>
      <c r="AV61" s="198"/>
      <c r="AW61" s="198"/>
    </row>
    <row r="62" spans="1:49" ht="42" x14ac:dyDescent="0.3">
      <c r="A62" s="198"/>
      <c r="B62" s="4"/>
      <c r="C62" s="33" t="s">
        <v>39</v>
      </c>
      <c r="D62" s="33" t="s">
        <v>40</v>
      </c>
      <c r="E62" s="33" t="s">
        <v>41</v>
      </c>
      <c r="F62" s="33" t="s">
        <v>45</v>
      </c>
      <c r="G62" s="33" t="s">
        <v>46</v>
      </c>
      <c r="H62" s="34"/>
      <c r="I62" s="33" t="s">
        <v>39</v>
      </c>
      <c r="J62" s="33" t="s">
        <v>40</v>
      </c>
      <c r="K62" s="33" t="s">
        <v>41</v>
      </c>
      <c r="L62" s="33" t="s">
        <v>45</v>
      </c>
      <c r="M62" s="33" t="s">
        <v>46</v>
      </c>
      <c r="N62" s="34"/>
      <c r="O62" s="33" t="s">
        <v>39</v>
      </c>
      <c r="P62" s="33" t="s">
        <v>40</v>
      </c>
      <c r="Q62" s="33" t="s">
        <v>41</v>
      </c>
      <c r="R62" s="33" t="s">
        <v>45</v>
      </c>
      <c r="S62" s="33" t="s">
        <v>46</v>
      </c>
      <c r="T62" s="34"/>
      <c r="U62" s="33" t="s">
        <v>39</v>
      </c>
      <c r="V62" s="33" t="s">
        <v>40</v>
      </c>
      <c r="W62" s="33" t="s">
        <v>41</v>
      </c>
      <c r="X62" s="33" t="s">
        <v>45</v>
      </c>
      <c r="Y62" s="33" t="s">
        <v>46</v>
      </c>
      <c r="Z62" s="34"/>
      <c r="AA62" s="33" t="s">
        <v>39</v>
      </c>
      <c r="AB62" s="33" t="s">
        <v>40</v>
      </c>
      <c r="AC62" s="33" t="s">
        <v>41</v>
      </c>
      <c r="AD62" s="33" t="s">
        <v>45</v>
      </c>
      <c r="AE62" s="33" t="s">
        <v>46</v>
      </c>
      <c r="AF62" s="34"/>
      <c r="AG62" s="33" t="s">
        <v>39</v>
      </c>
      <c r="AH62" s="33" t="s">
        <v>40</v>
      </c>
      <c r="AI62" s="33" t="s">
        <v>41</v>
      </c>
      <c r="AJ62" s="33" t="s">
        <v>45</v>
      </c>
      <c r="AK62" s="33" t="s">
        <v>46</v>
      </c>
      <c r="AL62" s="34"/>
      <c r="AM62" s="33" t="s">
        <v>39</v>
      </c>
      <c r="AN62" s="33" t="s">
        <v>40</v>
      </c>
      <c r="AO62" s="33" t="s">
        <v>41</v>
      </c>
      <c r="AP62" s="33" t="s">
        <v>45</v>
      </c>
      <c r="AQ62" s="33" t="s">
        <v>46</v>
      </c>
      <c r="AR62" s="34"/>
      <c r="AS62" s="33" t="s">
        <v>39</v>
      </c>
      <c r="AT62" s="33" t="s">
        <v>40</v>
      </c>
      <c r="AU62" s="33" t="s">
        <v>41</v>
      </c>
      <c r="AV62" s="33" t="s">
        <v>45</v>
      </c>
      <c r="AW62" s="33" t="s">
        <v>46</v>
      </c>
    </row>
    <row r="63" spans="1:49" x14ac:dyDescent="0.3">
      <c r="A63" s="2" t="s">
        <v>0</v>
      </c>
      <c r="B63" s="3"/>
      <c r="C63" s="31">
        <v>1.9094380796508457</v>
      </c>
      <c r="D63" s="31">
        <v>139.55264593562467</v>
      </c>
      <c r="E63" s="31">
        <v>1.3497878904743541</v>
      </c>
      <c r="F63" s="31">
        <v>102.94117647058823</v>
      </c>
      <c r="G63" s="31">
        <v>1.8548827059465356</v>
      </c>
      <c r="H63" s="91"/>
      <c r="I63" s="31">
        <v>2.2611644997173546</v>
      </c>
      <c r="J63" s="31">
        <v>137.64838892029394</v>
      </c>
      <c r="K63" s="31">
        <v>1.6161616161616161</v>
      </c>
      <c r="L63" s="31">
        <v>108.10810810810811</v>
      </c>
      <c r="M63" s="31">
        <v>2.0915771622385528</v>
      </c>
      <c r="N63" s="91"/>
      <c r="O63" s="31">
        <v>2.0990312163616789</v>
      </c>
      <c r="P63" s="31">
        <v>137.45963401506998</v>
      </c>
      <c r="Q63" s="31">
        <v>1.5040493636714229</v>
      </c>
      <c r="R63" s="31">
        <v>105.40540540540539</v>
      </c>
      <c r="S63" s="31">
        <v>1.9913885898815931</v>
      </c>
      <c r="T63" s="91"/>
      <c r="U63" s="31">
        <v>2.3137697516930023</v>
      </c>
      <c r="V63" s="31">
        <v>138.43115124153499</v>
      </c>
      <c r="W63" s="31">
        <v>1.6439454691259021</v>
      </c>
      <c r="X63" s="31">
        <v>107.89473684210526</v>
      </c>
      <c r="Y63" s="31">
        <v>2.144469525959368</v>
      </c>
      <c r="Z63" s="91"/>
      <c r="AA63" s="31">
        <v>1.9607843137254901</v>
      </c>
      <c r="AB63" s="31">
        <v>137.0429252782194</v>
      </c>
      <c r="AC63" s="31">
        <v>1.4105985512771635</v>
      </c>
      <c r="AD63" s="31">
        <v>102.77777777777777</v>
      </c>
      <c r="AE63" s="31">
        <v>1.9077901430842605</v>
      </c>
      <c r="AF63" s="91"/>
      <c r="AG63" s="31">
        <v>3.3295711060948077</v>
      </c>
      <c r="AH63" s="31">
        <v>156.20767494356659</v>
      </c>
      <c r="AI63" s="31">
        <v>2.0870180403254333</v>
      </c>
      <c r="AJ63" s="31">
        <v>105.35714285714286</v>
      </c>
      <c r="AK63" s="31">
        <v>3.1602708803611739</v>
      </c>
      <c r="AL63" s="91"/>
      <c r="AM63" s="31">
        <v>2.7258566978193146</v>
      </c>
      <c r="AN63" s="31">
        <v>173.90965732087227</v>
      </c>
      <c r="AO63" s="31">
        <v>1.5432098765432098</v>
      </c>
      <c r="AP63" s="31">
        <v>102.94117647058823</v>
      </c>
      <c r="AQ63" s="31">
        <v>2.64797507788162</v>
      </c>
      <c r="AR63" s="91"/>
      <c r="AS63" s="31">
        <v>2.3490759753593431</v>
      </c>
      <c r="AT63" s="31">
        <v>144.4517453798768</v>
      </c>
      <c r="AU63" s="31">
        <v>1.6001790410115819</v>
      </c>
      <c r="AV63" s="31">
        <v>105.14705882352942</v>
      </c>
      <c r="AW63" s="31">
        <v>2.2340862422997945</v>
      </c>
    </row>
    <row r="64" spans="1:49" x14ac:dyDescent="0.3">
      <c r="A64" s="2" t="s">
        <v>1</v>
      </c>
      <c r="B64" s="3"/>
      <c r="C64" s="31">
        <v>2.083333333333333</v>
      </c>
      <c r="D64" s="31">
        <v>137.5</v>
      </c>
      <c r="E64" s="31">
        <v>1.4925373134328357</v>
      </c>
      <c r="F64" s="31">
        <v>100</v>
      </c>
      <c r="G64" s="31">
        <v>2.083333333333333</v>
      </c>
      <c r="H64" s="91"/>
      <c r="I64" s="31">
        <v>6.4516129032258061</v>
      </c>
      <c r="J64" s="31">
        <v>135.48387096774192</v>
      </c>
      <c r="K64" s="31">
        <v>4.5454545454545459</v>
      </c>
      <c r="L64" s="31">
        <v>100</v>
      </c>
      <c r="M64" s="31">
        <v>6.4516129032258061</v>
      </c>
      <c r="N64" s="91"/>
      <c r="O64" s="31">
        <v>10.869565217391305</v>
      </c>
      <c r="P64" s="31">
        <v>134.78260869565219</v>
      </c>
      <c r="Q64" s="31">
        <v>7.4626865671641784</v>
      </c>
      <c r="R64" s="31">
        <v>125</v>
      </c>
      <c r="S64" s="31">
        <v>8.695652173913043</v>
      </c>
      <c r="T64" s="91"/>
      <c r="U64" s="31">
        <v>0</v>
      </c>
      <c r="V64" s="31">
        <v>126.66666666666666</v>
      </c>
      <c r="W64" s="31">
        <v>0</v>
      </c>
      <c r="X64" s="31">
        <v>0</v>
      </c>
      <c r="Y64" s="31">
        <v>0</v>
      </c>
      <c r="Z64" s="91"/>
      <c r="AA64" s="31">
        <v>2.1276595744680851</v>
      </c>
      <c r="AB64" s="31">
        <v>125.53191489361701</v>
      </c>
      <c r="AC64" s="31">
        <v>1.6666666666666667</v>
      </c>
      <c r="AD64" s="31">
        <v>100</v>
      </c>
      <c r="AE64" s="31">
        <v>2.1276595744680851</v>
      </c>
      <c r="AF64" s="91"/>
      <c r="AG64" s="31">
        <v>2.4390243902439024</v>
      </c>
      <c r="AH64" s="31">
        <v>143.90243902439025</v>
      </c>
      <c r="AI64" s="31">
        <v>1.6666666666666667</v>
      </c>
      <c r="AJ64" s="31">
        <v>100</v>
      </c>
      <c r="AK64" s="31">
        <v>2.4390243902439024</v>
      </c>
      <c r="AL64" s="91"/>
      <c r="AM64" s="31">
        <v>2.7027027027027026</v>
      </c>
      <c r="AN64" s="31">
        <v>154.05405405405406</v>
      </c>
      <c r="AO64" s="31">
        <v>1.7241379310344827</v>
      </c>
      <c r="AP64" s="31">
        <v>100</v>
      </c>
      <c r="AQ64" s="31">
        <v>2.7027027027027026</v>
      </c>
      <c r="AR64" s="91"/>
      <c r="AS64" s="31">
        <v>3.7288135593220342</v>
      </c>
      <c r="AT64" s="31">
        <v>136.27118644067798</v>
      </c>
      <c r="AU64" s="31">
        <v>2.6634382566585959</v>
      </c>
      <c r="AV64" s="31">
        <v>110.00000000000001</v>
      </c>
      <c r="AW64" s="31">
        <v>3.3898305084745761</v>
      </c>
    </row>
    <row r="65" spans="1:49" x14ac:dyDescent="0.3">
      <c r="A65" s="2" t="s">
        <v>2</v>
      </c>
      <c r="B65" s="3"/>
      <c r="C65" s="31">
        <v>1.3647410730977754</v>
      </c>
      <c r="D65" s="31">
        <v>134.58590390727238</v>
      </c>
      <c r="E65" s="31">
        <v>1.0038503850385039</v>
      </c>
      <c r="F65" s="31">
        <v>104.28571428571429</v>
      </c>
      <c r="G65" s="31">
        <v>1.3086558235184147</v>
      </c>
      <c r="H65" s="91"/>
      <c r="I65" s="31">
        <v>1.2315730546743795</v>
      </c>
      <c r="J65" s="31">
        <v>130.37880201530137</v>
      </c>
      <c r="K65" s="31">
        <v>0.93577201190982551</v>
      </c>
      <c r="L65" s="31">
        <v>101.53846153846153</v>
      </c>
      <c r="M65" s="31">
        <v>1.212912856876283</v>
      </c>
      <c r="N65" s="91"/>
      <c r="O65" s="31">
        <v>1.0812826249067859</v>
      </c>
      <c r="P65" s="31">
        <v>132.5130499627144</v>
      </c>
      <c r="Q65" s="31">
        <v>0.80937761652246731</v>
      </c>
      <c r="R65" s="31">
        <v>103.57142857142858</v>
      </c>
      <c r="S65" s="31">
        <v>1.0439970171513795</v>
      </c>
      <c r="T65" s="91"/>
      <c r="U65" s="31">
        <v>1.4449796220822526</v>
      </c>
      <c r="V65" s="31">
        <v>130.17784364579475</v>
      </c>
      <c r="W65" s="31">
        <v>1.0978184377199156</v>
      </c>
      <c r="X65" s="31">
        <v>106.84931506849315</v>
      </c>
      <c r="Y65" s="31">
        <v>1.3523527232308261</v>
      </c>
      <c r="Z65" s="91"/>
      <c r="AA65" s="31">
        <v>1.4644351464435146</v>
      </c>
      <c r="AB65" s="31">
        <v>134.10041841004184</v>
      </c>
      <c r="AC65" s="31">
        <v>1.0802469135802468</v>
      </c>
      <c r="AD65" s="31">
        <v>103.7037037037037</v>
      </c>
      <c r="AE65" s="31">
        <v>1.4121338912133892</v>
      </c>
      <c r="AF65" s="91"/>
      <c r="AG65" s="31">
        <v>2.0044543429844097</v>
      </c>
      <c r="AH65" s="31">
        <v>151.4274144563677</v>
      </c>
      <c r="AI65" s="31">
        <v>1.3064133016627077</v>
      </c>
      <c r="AJ65" s="31">
        <v>106.45161290322579</v>
      </c>
      <c r="AK65" s="31">
        <v>1.8829722615914153</v>
      </c>
      <c r="AL65" s="91"/>
      <c r="AM65" s="31">
        <v>2.6247476204211133</v>
      </c>
      <c r="AN65" s="31">
        <v>161.17680992212286</v>
      </c>
      <c r="AO65" s="31">
        <v>1.6023947878147562</v>
      </c>
      <c r="AP65" s="31">
        <v>105.81395348837211</v>
      </c>
      <c r="AQ65" s="31">
        <v>2.480530718200173</v>
      </c>
      <c r="AR65" s="91"/>
      <c r="AS65" s="31">
        <v>1.5416151858923957</v>
      </c>
      <c r="AT65" s="31">
        <v>137.81871279344043</v>
      </c>
      <c r="AU65" s="31">
        <v>1.1062080638336458</v>
      </c>
      <c r="AV65" s="31">
        <v>104.7709923664122</v>
      </c>
      <c r="AW65" s="31">
        <v>1.4714141300685162</v>
      </c>
    </row>
    <row r="66" spans="1:49" x14ac:dyDescent="0.3">
      <c r="A66" s="2" t="s">
        <v>3</v>
      </c>
      <c r="B66" s="3"/>
      <c r="C66" s="31">
        <v>1.2931034482758621</v>
      </c>
      <c r="D66" s="31">
        <v>130.17241379310346</v>
      </c>
      <c r="E66" s="31">
        <v>0.98360655737704927</v>
      </c>
      <c r="F66" s="31">
        <v>100</v>
      </c>
      <c r="G66" s="31">
        <v>1.2931034482758621</v>
      </c>
      <c r="H66" s="91"/>
      <c r="I66" s="31">
        <v>2.4070021881838075</v>
      </c>
      <c r="J66" s="31">
        <v>124.945295404814</v>
      </c>
      <c r="K66" s="31">
        <v>1.8900343642611683</v>
      </c>
      <c r="L66" s="31">
        <v>100</v>
      </c>
      <c r="M66" s="31">
        <v>2.4070021881838075</v>
      </c>
      <c r="N66" s="91"/>
      <c r="O66" s="31">
        <v>2.4336283185840708</v>
      </c>
      <c r="P66" s="31">
        <v>125.44247787610618</v>
      </c>
      <c r="Q66" s="31">
        <v>1.9031141868512111</v>
      </c>
      <c r="R66" s="31">
        <v>110.00000000000001</v>
      </c>
      <c r="S66" s="31">
        <v>2.2123893805309733</v>
      </c>
      <c r="T66" s="91"/>
      <c r="U66" s="31">
        <v>0.60728744939271251</v>
      </c>
      <c r="V66" s="31">
        <v>126.31578947368421</v>
      </c>
      <c r="W66" s="31">
        <v>0.4784688995215311</v>
      </c>
      <c r="X66" s="31">
        <v>100</v>
      </c>
      <c r="Y66" s="31">
        <v>0.60728744939271251</v>
      </c>
      <c r="Z66" s="91"/>
      <c r="AA66" s="31">
        <v>2.0715630885122414</v>
      </c>
      <c r="AB66" s="31">
        <v>127.49529190207156</v>
      </c>
      <c r="AC66" s="31">
        <v>1.5988372093023258</v>
      </c>
      <c r="AD66" s="31">
        <v>110.00000000000001</v>
      </c>
      <c r="AE66" s="31">
        <v>1.8832391713747645</v>
      </c>
      <c r="AF66" s="91"/>
      <c r="AG66" s="31">
        <v>3.3542976939203357</v>
      </c>
      <c r="AH66" s="31">
        <v>146.75052410901469</v>
      </c>
      <c r="AI66" s="31">
        <v>2.2346368715083798</v>
      </c>
      <c r="AJ66" s="31">
        <v>114.28571428571428</v>
      </c>
      <c r="AK66" s="31">
        <v>2.9350104821802936</v>
      </c>
      <c r="AL66" s="91"/>
      <c r="AM66" s="31">
        <v>3.8560411311053984</v>
      </c>
      <c r="AN66" s="31">
        <v>146.7866323907455</v>
      </c>
      <c r="AO66" s="31">
        <v>2.5597269624573378</v>
      </c>
      <c r="AP66" s="31">
        <v>107.14285714285714</v>
      </c>
      <c r="AQ66" s="31">
        <v>3.5989717223650386</v>
      </c>
      <c r="AR66" s="91"/>
      <c r="AS66" s="31">
        <v>2.2365196078431371</v>
      </c>
      <c r="AT66" s="31">
        <v>132.16911764705884</v>
      </c>
      <c r="AU66" s="31">
        <v>1.6640072942785502</v>
      </c>
      <c r="AV66" s="31">
        <v>107.35294117647058</v>
      </c>
      <c r="AW66" s="31">
        <v>2.083333333333333</v>
      </c>
    </row>
    <row r="67" spans="1:49" x14ac:dyDescent="0.3">
      <c r="A67" s="2" t="s">
        <v>4</v>
      </c>
      <c r="B67" s="3"/>
      <c r="C67" s="31">
        <v>2.244039270687237</v>
      </c>
      <c r="D67" s="31">
        <v>133.00607760635813</v>
      </c>
      <c r="E67" s="31">
        <v>1.6591773245765642</v>
      </c>
      <c r="F67" s="31">
        <v>106.66666666666667</v>
      </c>
      <c r="G67" s="31">
        <v>2.1037868162692845</v>
      </c>
      <c r="H67" s="91"/>
      <c r="I67" s="31">
        <v>2.3223409196470044</v>
      </c>
      <c r="J67" s="31">
        <v>130.19043195541104</v>
      </c>
      <c r="K67" s="31">
        <v>1.7525411847178409</v>
      </c>
      <c r="L67" s="31">
        <v>106.38297872340425</v>
      </c>
      <c r="M67" s="31">
        <v>2.1830004644681837</v>
      </c>
      <c r="N67" s="91"/>
      <c r="O67" s="31">
        <v>1.909892262487757</v>
      </c>
      <c r="P67" s="31">
        <v>135.30852105778649</v>
      </c>
      <c r="Q67" s="31">
        <v>1.3918629550321198</v>
      </c>
      <c r="R67" s="31">
        <v>102.63157894736842</v>
      </c>
      <c r="S67" s="31">
        <v>1.8609206660137121</v>
      </c>
      <c r="T67" s="91"/>
      <c r="U67" s="31">
        <v>2.1033379058070416</v>
      </c>
      <c r="V67" s="31">
        <v>134.61362597165066</v>
      </c>
      <c r="W67" s="31">
        <v>1.5384615384615385</v>
      </c>
      <c r="X67" s="31">
        <v>102.22222222222221</v>
      </c>
      <c r="Y67" s="31">
        <v>2.0576131687242798</v>
      </c>
      <c r="Z67" s="91"/>
      <c r="AA67" s="31">
        <v>2.6867030965391621</v>
      </c>
      <c r="AB67" s="31">
        <v>137.06739526411658</v>
      </c>
      <c r="AC67" s="31">
        <v>1.9224503095470837</v>
      </c>
      <c r="AD67" s="31">
        <v>107.27272727272728</v>
      </c>
      <c r="AE67" s="31">
        <v>2.5045537340619308</v>
      </c>
      <c r="AF67" s="91"/>
      <c r="AG67" s="31">
        <v>3.751187084520418</v>
      </c>
      <c r="AH67" s="31">
        <v>148.24311490978158</v>
      </c>
      <c r="AI67" s="31">
        <v>2.4679787566385505</v>
      </c>
      <c r="AJ67" s="31">
        <v>125.39682539682539</v>
      </c>
      <c r="AK67" s="31">
        <v>2.9914529914529915</v>
      </c>
      <c r="AL67" s="91"/>
      <c r="AM67" s="31">
        <v>3.5667963683527883</v>
      </c>
      <c r="AN67" s="31">
        <v>162.5810635538262</v>
      </c>
      <c r="AO67" s="31">
        <v>2.1467603434816551</v>
      </c>
      <c r="AP67" s="31">
        <v>107.84313725490196</v>
      </c>
      <c r="AQ67" s="31">
        <v>3.3073929961089497</v>
      </c>
      <c r="AR67" s="91"/>
      <c r="AS67" s="31">
        <v>2.6174730247128437</v>
      </c>
      <c r="AT67" s="31">
        <v>139.18552036199094</v>
      </c>
      <c r="AU67" s="31">
        <v>1.8458517427589594</v>
      </c>
      <c r="AV67" s="31">
        <v>109.30232558139534</v>
      </c>
      <c r="AW67" s="31">
        <v>2.3947093630351546</v>
      </c>
    </row>
    <row r="68" spans="1:49" x14ac:dyDescent="0.3">
      <c r="A68" s="2" t="s">
        <v>5</v>
      </c>
      <c r="B68" s="3"/>
      <c r="C68" s="31">
        <v>1.890359168241966</v>
      </c>
      <c r="D68" s="31">
        <v>126.08695652173914</v>
      </c>
      <c r="E68" s="31">
        <v>1.4771048744460855</v>
      </c>
      <c r="F68" s="31">
        <v>100</v>
      </c>
      <c r="G68" s="31">
        <v>1.890359168241966</v>
      </c>
      <c r="H68" s="91"/>
      <c r="I68" s="31">
        <v>3.1936127744510974</v>
      </c>
      <c r="J68" s="31">
        <v>127.14570858283435</v>
      </c>
      <c r="K68" s="31">
        <v>2.4502297090352223</v>
      </c>
      <c r="L68" s="31">
        <v>106.66666666666667</v>
      </c>
      <c r="M68" s="31">
        <v>2.9940119760479043</v>
      </c>
      <c r="N68" s="91"/>
      <c r="O68" s="31">
        <v>1.8480492813141685</v>
      </c>
      <c r="P68" s="31">
        <v>129.56878850102669</v>
      </c>
      <c r="Q68" s="31">
        <v>1.40625</v>
      </c>
      <c r="R68" s="31">
        <v>112.5</v>
      </c>
      <c r="S68" s="31">
        <v>1.6427104722792609</v>
      </c>
      <c r="T68" s="91"/>
      <c r="U68" s="31">
        <v>1.2131715771230502</v>
      </c>
      <c r="V68" s="31">
        <v>129.63604852686308</v>
      </c>
      <c r="W68" s="31">
        <v>0.92715231788079477</v>
      </c>
      <c r="X68" s="31">
        <v>100</v>
      </c>
      <c r="Y68" s="31">
        <v>1.2131715771230502</v>
      </c>
      <c r="Z68" s="91"/>
      <c r="AA68" s="31">
        <v>2.8828828828828827</v>
      </c>
      <c r="AB68" s="31">
        <v>131.35135135135135</v>
      </c>
      <c r="AC68" s="31">
        <v>2.1476510067114094</v>
      </c>
      <c r="AD68" s="31">
        <v>133.33333333333331</v>
      </c>
      <c r="AE68" s="31">
        <v>2.1621621621621623</v>
      </c>
      <c r="AF68" s="91"/>
      <c r="AG68" s="31">
        <v>2.4</v>
      </c>
      <c r="AH68" s="31">
        <v>134.60000000000002</v>
      </c>
      <c r="AI68" s="31">
        <v>1.7518248175182483</v>
      </c>
      <c r="AJ68" s="31">
        <v>100</v>
      </c>
      <c r="AK68" s="31">
        <v>2.4</v>
      </c>
      <c r="AL68" s="91"/>
      <c r="AM68" s="31">
        <v>3.8363171355498724</v>
      </c>
      <c r="AN68" s="31">
        <v>151.91815856777492</v>
      </c>
      <c r="AO68" s="31">
        <v>2.4630541871921183</v>
      </c>
      <c r="AP68" s="31">
        <v>115.38461538461537</v>
      </c>
      <c r="AQ68" s="31">
        <v>3.3248081841432229</v>
      </c>
      <c r="AR68" s="91"/>
      <c r="AS68" s="31">
        <v>2.4011299435028248</v>
      </c>
      <c r="AT68" s="31">
        <v>132.17514124293785</v>
      </c>
      <c r="AU68" s="31">
        <v>1.7842149454240133</v>
      </c>
      <c r="AV68" s="31">
        <v>110.3896103896104</v>
      </c>
      <c r="AW68" s="31">
        <v>2.1751412429378529</v>
      </c>
    </row>
    <row r="69" spans="1:49" x14ac:dyDescent="0.3">
      <c r="A69" s="2" t="s">
        <v>6</v>
      </c>
      <c r="B69" s="3"/>
      <c r="C69" s="31">
        <v>1.5184381778741864</v>
      </c>
      <c r="D69" s="31">
        <v>128.05495300072306</v>
      </c>
      <c r="E69" s="31">
        <v>1.171875</v>
      </c>
      <c r="F69" s="31">
        <v>116.66666666666667</v>
      </c>
      <c r="G69" s="31">
        <v>1.3015184381778742</v>
      </c>
      <c r="H69" s="91"/>
      <c r="I69" s="31">
        <v>0.60015003750937734</v>
      </c>
      <c r="J69" s="31">
        <v>125.80645161290323</v>
      </c>
      <c r="K69" s="31">
        <v>0.47477744807121658</v>
      </c>
      <c r="L69" s="31">
        <v>100</v>
      </c>
      <c r="M69" s="31">
        <v>0.60015003750937734</v>
      </c>
      <c r="N69" s="91"/>
      <c r="O69" s="31">
        <v>1.3688212927756656</v>
      </c>
      <c r="P69" s="31">
        <v>122.66159695817491</v>
      </c>
      <c r="Q69" s="31">
        <v>1.1036174126302882</v>
      </c>
      <c r="R69" s="31">
        <v>100</v>
      </c>
      <c r="S69" s="31">
        <v>1.3688212927756656</v>
      </c>
      <c r="T69" s="91"/>
      <c r="U69" s="31">
        <v>0.8308157099697886</v>
      </c>
      <c r="V69" s="31">
        <v>126.73716012084593</v>
      </c>
      <c r="W69" s="31">
        <v>0.6512729425695678</v>
      </c>
      <c r="X69" s="31">
        <v>100</v>
      </c>
      <c r="Y69" s="31">
        <v>0.8308157099697886</v>
      </c>
      <c r="Z69" s="91"/>
      <c r="AA69" s="31">
        <v>0.29585798816568049</v>
      </c>
      <c r="AB69" s="31">
        <v>126.77514792899409</v>
      </c>
      <c r="AC69" s="31">
        <v>0.23282887077997672</v>
      </c>
      <c r="AD69" s="31">
        <v>100</v>
      </c>
      <c r="AE69" s="31">
        <v>0.29585798816568049</v>
      </c>
      <c r="AF69" s="91"/>
      <c r="AG69" s="31">
        <v>1.2048192771084338</v>
      </c>
      <c r="AH69" s="31">
        <v>132.35800344234079</v>
      </c>
      <c r="AI69" s="31">
        <v>0.902061855670103</v>
      </c>
      <c r="AJ69" s="31">
        <v>100</v>
      </c>
      <c r="AK69" s="31">
        <v>1.2048192771084338</v>
      </c>
      <c r="AL69" s="91"/>
      <c r="AM69" s="31">
        <v>1.3333333333333335</v>
      </c>
      <c r="AN69" s="31">
        <v>141</v>
      </c>
      <c r="AO69" s="31">
        <v>0.93676814988290402</v>
      </c>
      <c r="AP69" s="31">
        <v>100</v>
      </c>
      <c r="AQ69" s="31">
        <v>1.3333333333333335</v>
      </c>
      <c r="AR69" s="91"/>
      <c r="AS69" s="31">
        <v>1.0035351807503705</v>
      </c>
      <c r="AT69" s="31">
        <v>128.40688790055879</v>
      </c>
      <c r="AU69" s="31">
        <v>0.77546704265068733</v>
      </c>
      <c r="AV69" s="31">
        <v>103.5294117647059</v>
      </c>
      <c r="AW69" s="31">
        <v>0.96932375413388072</v>
      </c>
    </row>
    <row r="70" spans="1:49" x14ac:dyDescent="0.3">
      <c r="A70" s="2" t="s">
        <v>7</v>
      </c>
      <c r="B70" s="3"/>
      <c r="C70" s="31">
        <v>2.1857923497267762</v>
      </c>
      <c r="D70" s="31">
        <v>130.05464480874315</v>
      </c>
      <c r="E70" s="31">
        <v>1.6528925619834711</v>
      </c>
      <c r="F70" s="31">
        <v>101.69491525423729</v>
      </c>
      <c r="G70" s="31">
        <v>2.1493624772313296</v>
      </c>
      <c r="H70" s="91"/>
      <c r="I70" s="31">
        <v>2.0488856937455067</v>
      </c>
      <c r="J70" s="31">
        <v>130.80517613227894</v>
      </c>
      <c r="K70" s="31">
        <v>1.5422077922077921</v>
      </c>
      <c r="L70" s="31">
        <v>107.54716981132076</v>
      </c>
      <c r="M70" s="31">
        <v>1.9051042415528396</v>
      </c>
      <c r="N70" s="91"/>
      <c r="O70" s="31">
        <v>1.7744916820702401</v>
      </c>
      <c r="P70" s="31">
        <v>131.68207024029576</v>
      </c>
      <c r="Q70" s="31">
        <v>1.3296398891966759</v>
      </c>
      <c r="R70" s="31">
        <v>111.62790697674419</v>
      </c>
      <c r="S70" s="31">
        <v>1.5896487985212568</v>
      </c>
      <c r="T70" s="91"/>
      <c r="U70" s="31">
        <v>2.235039653929344</v>
      </c>
      <c r="V70" s="31">
        <v>130.24513338139869</v>
      </c>
      <c r="W70" s="31">
        <v>1.6870748299319727</v>
      </c>
      <c r="X70" s="31">
        <v>105.08474576271188</v>
      </c>
      <c r="Y70" s="31">
        <v>2.1268925739005047</v>
      </c>
      <c r="Z70" s="91"/>
      <c r="AA70" s="31">
        <v>1.9522046449007069</v>
      </c>
      <c r="AB70" s="31">
        <v>133.25479636486031</v>
      </c>
      <c r="AC70" s="31">
        <v>1.4438635797859098</v>
      </c>
      <c r="AD70" s="31">
        <v>103.57142857142858</v>
      </c>
      <c r="AE70" s="31">
        <v>1.8848872433524066</v>
      </c>
      <c r="AF70" s="91"/>
      <c r="AG70" s="31">
        <v>1.8511376783648286</v>
      </c>
      <c r="AH70" s="31">
        <v>145.8156575395295</v>
      </c>
      <c r="AI70" s="31">
        <v>1.2535910159310526</v>
      </c>
      <c r="AJ70" s="31">
        <v>106.66666666666667</v>
      </c>
      <c r="AK70" s="31">
        <v>1.7354415734670268</v>
      </c>
      <c r="AL70" s="91"/>
      <c r="AM70" s="31">
        <v>2.6841804683038264</v>
      </c>
      <c r="AN70" s="31">
        <v>158.88063963449457</v>
      </c>
      <c r="AO70" s="31">
        <v>1.6613644397313541</v>
      </c>
      <c r="AP70" s="31">
        <v>100</v>
      </c>
      <c r="AQ70" s="31">
        <v>2.6841804683038264</v>
      </c>
      <c r="AR70" s="91"/>
      <c r="AS70" s="31">
        <v>2.0741225915615962</v>
      </c>
      <c r="AT70" s="31">
        <v>135.94236122482397</v>
      </c>
      <c r="AU70" s="31">
        <v>1.5028078778770861</v>
      </c>
      <c r="AV70" s="31">
        <v>104.97237569060773</v>
      </c>
      <c r="AW70" s="31">
        <v>1.975874679329731</v>
      </c>
    </row>
    <row r="71" spans="1:49" s="59" customFormat="1" x14ac:dyDescent="0.3">
      <c r="A71" s="28" t="s">
        <v>8</v>
      </c>
      <c r="B71" s="89"/>
      <c r="C71" s="36">
        <v>1.7529330572808834</v>
      </c>
      <c r="D71" s="36">
        <v>133.05728088336784</v>
      </c>
      <c r="E71" s="36">
        <v>1.3002969181939181</v>
      </c>
      <c r="F71" s="36">
        <v>104.5267489711934</v>
      </c>
      <c r="G71" s="36">
        <v>1.6770186335403725</v>
      </c>
      <c r="H71" s="92"/>
      <c r="I71" s="36">
        <v>1.7379214459506429</v>
      </c>
      <c r="J71" s="41">
        <v>130.62912756343411</v>
      </c>
      <c r="K71" s="36">
        <v>1.3129562522976734</v>
      </c>
      <c r="L71" s="36">
        <v>105.0420168067227</v>
      </c>
      <c r="M71" s="36">
        <v>1.6545012165450119</v>
      </c>
      <c r="N71" s="92"/>
      <c r="O71" s="36">
        <v>1.5908613077300442</v>
      </c>
      <c r="P71" s="36">
        <v>132.17464433387062</v>
      </c>
      <c r="Q71" s="36">
        <v>1.189291140566878</v>
      </c>
      <c r="R71" s="36">
        <v>106.0747663551402</v>
      </c>
      <c r="S71" s="36">
        <v>1.4997547130142266</v>
      </c>
      <c r="T71" s="92"/>
      <c r="U71" s="36">
        <v>1.7020108434561803</v>
      </c>
      <c r="V71" s="36">
        <v>131.38425639969805</v>
      </c>
      <c r="W71" s="36">
        <v>1.278877887788779</v>
      </c>
      <c r="X71" s="36">
        <v>105.08474576271188</v>
      </c>
      <c r="Y71" s="36">
        <v>1.6196554800631389</v>
      </c>
      <c r="Z71" s="92"/>
      <c r="AA71" s="36">
        <v>1.7675941080196398</v>
      </c>
      <c r="AB71" s="36">
        <v>133.721767594108</v>
      </c>
      <c r="AC71" s="36">
        <v>1.3045999226903751</v>
      </c>
      <c r="AD71" s="36">
        <v>105.88235294117648</v>
      </c>
      <c r="AE71" s="36">
        <v>1.6693944353518821</v>
      </c>
      <c r="AF71" s="92"/>
      <c r="AG71" s="36">
        <v>2.4135393671817513</v>
      </c>
      <c r="AH71" s="36">
        <v>148.05003679175866</v>
      </c>
      <c r="AI71" s="36">
        <v>1.6040688575899842</v>
      </c>
      <c r="AJ71" s="36">
        <v>110.06711409395973</v>
      </c>
      <c r="AK71" s="36">
        <v>2.1927888153053714</v>
      </c>
      <c r="AL71" s="92"/>
      <c r="AM71" s="36">
        <v>2.7763548816719599</v>
      </c>
      <c r="AN71" s="36">
        <v>159.82993545743264</v>
      </c>
      <c r="AO71" s="36">
        <v>1.7074092741935485</v>
      </c>
      <c r="AP71" s="36">
        <v>105.03875968992249</v>
      </c>
      <c r="AQ71" s="36">
        <v>2.643171806167401</v>
      </c>
      <c r="AR71" s="92"/>
      <c r="AS71" s="36">
        <v>1.9181864419094676</v>
      </c>
      <c r="AT71" s="41">
        <v>137.24374876739913</v>
      </c>
      <c r="AU71" s="36">
        <v>1.3783844260460953</v>
      </c>
      <c r="AV71" s="36">
        <v>106.0849598163031</v>
      </c>
      <c r="AW71" s="36">
        <v>1.8081605962155263</v>
      </c>
    </row>
    <row r="72" spans="1:49" x14ac:dyDescent="0.3">
      <c r="A72" s="2" t="s">
        <v>9</v>
      </c>
      <c r="B72" s="3"/>
      <c r="C72" s="31">
        <v>1.1018237082066868</v>
      </c>
      <c r="D72" s="31">
        <v>133.51063829787233</v>
      </c>
      <c r="E72" s="31">
        <v>0.81851538244425637</v>
      </c>
      <c r="F72" s="31">
        <v>111.53846153846155</v>
      </c>
      <c r="G72" s="31">
        <v>0.9878419452887538</v>
      </c>
      <c r="H72" s="91"/>
      <c r="I72" s="31">
        <v>1.171875</v>
      </c>
      <c r="J72" s="31">
        <v>129.6875</v>
      </c>
      <c r="K72" s="31">
        <v>0.89552238805970152</v>
      </c>
      <c r="L72" s="31">
        <v>100</v>
      </c>
      <c r="M72" s="31">
        <v>1.171875</v>
      </c>
      <c r="N72" s="91"/>
      <c r="O72" s="31">
        <v>1.4878621769772904</v>
      </c>
      <c r="P72" s="31">
        <v>132.26311667971808</v>
      </c>
      <c r="Q72" s="31">
        <v>1.1124121779859486</v>
      </c>
      <c r="R72" s="31">
        <v>100</v>
      </c>
      <c r="S72" s="31">
        <v>1.4878621769772904</v>
      </c>
      <c r="T72" s="91"/>
      <c r="U72" s="31">
        <v>1.2982054219167622</v>
      </c>
      <c r="V72" s="31">
        <v>127.83505154639174</v>
      </c>
      <c r="W72" s="31">
        <v>1.0053222945002958</v>
      </c>
      <c r="X72" s="31">
        <v>100</v>
      </c>
      <c r="Y72" s="31">
        <v>1.2982054219167622</v>
      </c>
      <c r="Z72" s="91"/>
      <c r="AA72" s="31">
        <v>1.4556040756914119</v>
      </c>
      <c r="AB72" s="31">
        <v>130.20378457059681</v>
      </c>
      <c r="AC72" s="31">
        <v>1.105583195135434</v>
      </c>
      <c r="AD72" s="31">
        <v>102.56410256410255</v>
      </c>
      <c r="AE72" s="31">
        <v>1.4192139737991267</v>
      </c>
      <c r="AF72" s="91"/>
      <c r="AG72" s="31">
        <v>1.9514310494362535</v>
      </c>
      <c r="AH72" s="31">
        <v>142.45446660884647</v>
      </c>
      <c r="AI72" s="31">
        <v>1.3513513513513513</v>
      </c>
      <c r="AJ72" s="31">
        <v>104.65116279069768</v>
      </c>
      <c r="AK72" s="31">
        <v>1.8647007805724198</v>
      </c>
      <c r="AL72" s="91"/>
      <c r="AM72" s="31">
        <v>2.2316043425814236</v>
      </c>
      <c r="AN72" s="31">
        <v>157.47889022919179</v>
      </c>
      <c r="AO72" s="31">
        <v>1.3972809667673716</v>
      </c>
      <c r="AP72" s="31">
        <v>102.77777777777777</v>
      </c>
      <c r="AQ72" s="31">
        <v>2.1712907117008444</v>
      </c>
      <c r="AR72" s="91"/>
      <c r="AS72" s="31">
        <v>1.4815248579961351</v>
      </c>
      <c r="AT72" s="31">
        <v>134.88317620190898</v>
      </c>
      <c r="AU72" s="31">
        <v>1.086443079829948</v>
      </c>
      <c r="AV72" s="31">
        <v>102.84552845528457</v>
      </c>
      <c r="AW72" s="31">
        <v>1.440534051648416</v>
      </c>
    </row>
    <row r="73" spans="1:49" x14ac:dyDescent="0.3">
      <c r="A73" s="2" t="s">
        <v>10</v>
      </c>
      <c r="B73" s="3"/>
      <c r="C73" s="31">
        <v>1.1142061281337048</v>
      </c>
      <c r="D73" s="31">
        <v>143.17548746518105</v>
      </c>
      <c r="E73" s="31">
        <v>0.77220077220077221</v>
      </c>
      <c r="F73" s="31">
        <v>100</v>
      </c>
      <c r="G73" s="31">
        <v>1.1142061281337048</v>
      </c>
      <c r="H73" s="91"/>
      <c r="I73" s="31">
        <v>0.87463556851311952</v>
      </c>
      <c r="J73" s="31">
        <v>147.23032069970844</v>
      </c>
      <c r="K73" s="31">
        <v>0.59055118110236215</v>
      </c>
      <c r="L73" s="31">
        <v>100</v>
      </c>
      <c r="M73" s="31">
        <v>0.87463556851311952</v>
      </c>
      <c r="N73" s="91"/>
      <c r="O73" s="31">
        <v>1.1494252873563218</v>
      </c>
      <c r="P73" s="31">
        <v>141.37931034482759</v>
      </c>
      <c r="Q73" s="31">
        <v>0.80645161290322576</v>
      </c>
      <c r="R73" s="31">
        <v>100</v>
      </c>
      <c r="S73" s="31">
        <v>1.1494252873563218</v>
      </c>
      <c r="T73" s="91"/>
      <c r="U73" s="31">
        <v>2.0942408376963351</v>
      </c>
      <c r="V73" s="31">
        <v>142.40837696335078</v>
      </c>
      <c r="W73" s="31">
        <v>1.4492753623188406</v>
      </c>
      <c r="X73" s="31">
        <v>100</v>
      </c>
      <c r="Y73" s="31">
        <v>2.0942408376963351</v>
      </c>
      <c r="Z73" s="91"/>
      <c r="AA73" s="31">
        <v>2.9729729729729732</v>
      </c>
      <c r="AB73" s="31">
        <v>140.27027027027029</v>
      </c>
      <c r="AC73" s="31">
        <v>2.0754716981132075</v>
      </c>
      <c r="AD73" s="31">
        <v>100</v>
      </c>
      <c r="AE73" s="31">
        <v>2.9729729729729732</v>
      </c>
      <c r="AF73" s="91"/>
      <c r="AG73" s="31">
        <v>2.9411764705882351</v>
      </c>
      <c r="AH73" s="31">
        <v>146.73202614379085</v>
      </c>
      <c r="AI73" s="31">
        <v>1.9650655021834063</v>
      </c>
      <c r="AJ73" s="31">
        <v>128.57142857142858</v>
      </c>
      <c r="AK73" s="31">
        <v>2.2875816993464051</v>
      </c>
      <c r="AL73" s="91"/>
      <c r="AM73" s="31">
        <v>4.3137254901960782</v>
      </c>
      <c r="AN73" s="31">
        <v>152.54901960784312</v>
      </c>
      <c r="AO73" s="31">
        <v>2.75</v>
      </c>
      <c r="AP73" s="31">
        <v>100</v>
      </c>
      <c r="AQ73" s="31">
        <v>4.3137254901960782</v>
      </c>
      <c r="AR73" s="91"/>
      <c r="AS73" s="31">
        <v>2.1159542953872195</v>
      </c>
      <c r="AT73" s="31">
        <v>144.39272111722389</v>
      </c>
      <c r="AU73" s="31">
        <v>1.4442518775274409</v>
      </c>
      <c r="AV73" s="31">
        <v>104.16666666666667</v>
      </c>
      <c r="AW73" s="31">
        <v>2.031316123571731</v>
      </c>
    </row>
    <row r="74" spans="1:49" x14ac:dyDescent="0.3">
      <c r="A74" s="2" t="s">
        <v>11</v>
      </c>
      <c r="B74" s="3"/>
      <c r="C74" s="31">
        <v>1.7412935323383085</v>
      </c>
      <c r="D74" s="31">
        <v>144.77611940298507</v>
      </c>
      <c r="E74" s="31">
        <v>1.1884550084889642</v>
      </c>
      <c r="F74" s="31">
        <v>100</v>
      </c>
      <c r="G74" s="31">
        <v>1.7412935323383085</v>
      </c>
      <c r="H74" s="91"/>
      <c r="I74" s="31">
        <v>1.0610079575596816</v>
      </c>
      <c r="J74" s="31">
        <v>138.19628647214856</v>
      </c>
      <c r="K74" s="31">
        <v>0.76190476190476186</v>
      </c>
      <c r="L74" s="31">
        <v>100</v>
      </c>
      <c r="M74" s="31">
        <v>1.0610079575596816</v>
      </c>
      <c r="N74" s="91"/>
      <c r="O74" s="31">
        <v>1.1848341232227488</v>
      </c>
      <c r="P74" s="31">
        <v>136.3744075829384</v>
      </c>
      <c r="Q74" s="31">
        <v>0.8613264427217916</v>
      </c>
      <c r="R74" s="31">
        <v>100</v>
      </c>
      <c r="S74" s="31">
        <v>1.1848341232227488</v>
      </c>
      <c r="T74" s="91"/>
      <c r="U74" s="31">
        <v>2.1151586368977675</v>
      </c>
      <c r="V74" s="31">
        <v>143.47826086956522</v>
      </c>
      <c r="W74" s="31">
        <v>1.4527845036319613</v>
      </c>
      <c r="X74" s="31">
        <v>100</v>
      </c>
      <c r="Y74" s="31">
        <v>2.1151586368977675</v>
      </c>
      <c r="Z74" s="91"/>
      <c r="AA74" s="31">
        <v>1.7605633802816902</v>
      </c>
      <c r="AB74" s="31">
        <v>143.07511737089203</v>
      </c>
      <c r="AC74" s="31">
        <v>1.2155591572123177</v>
      </c>
      <c r="AD74" s="31">
        <v>100</v>
      </c>
      <c r="AE74" s="31">
        <v>1.7605633802816902</v>
      </c>
      <c r="AF74" s="91"/>
      <c r="AG74" s="31">
        <v>2.490170380078637</v>
      </c>
      <c r="AH74" s="31">
        <v>157.53604193971168</v>
      </c>
      <c r="AI74" s="31">
        <v>1.5561015561015561</v>
      </c>
      <c r="AJ74" s="31">
        <v>111.76470588235294</v>
      </c>
      <c r="AK74" s="31">
        <v>2.2280471821756227</v>
      </c>
      <c r="AL74" s="91"/>
      <c r="AM74" s="31">
        <v>2.44299674267101</v>
      </c>
      <c r="AN74" s="31">
        <v>163.35504885993487</v>
      </c>
      <c r="AO74" s="31">
        <v>1.4734774066797642</v>
      </c>
      <c r="AP74" s="31">
        <v>115.38461538461537</v>
      </c>
      <c r="AQ74" s="31">
        <v>2.1172638436482085</v>
      </c>
      <c r="AR74" s="91"/>
      <c r="AS74" s="31">
        <v>1.8059102517329439</v>
      </c>
      <c r="AT74" s="31">
        <v>145.96862458956585</v>
      </c>
      <c r="AU74" s="31">
        <v>1.2220713492161461</v>
      </c>
      <c r="AV74" s="31">
        <v>104.21052631578947</v>
      </c>
      <c r="AW74" s="31">
        <v>1.7329441809558557</v>
      </c>
    </row>
    <row r="75" spans="1:49" x14ac:dyDescent="0.3">
      <c r="A75" s="2" t="s">
        <v>12</v>
      </c>
      <c r="B75" s="3"/>
      <c r="C75" s="31">
        <v>1.5014164305949009</v>
      </c>
      <c r="D75" s="31">
        <v>135.94900849858357</v>
      </c>
      <c r="E75" s="31">
        <v>1.0923330585325639</v>
      </c>
      <c r="F75" s="31">
        <v>103.92156862745099</v>
      </c>
      <c r="G75" s="31">
        <v>1.4447592067988668</v>
      </c>
      <c r="H75" s="91"/>
      <c r="I75" s="31">
        <v>1.1852260198456448</v>
      </c>
      <c r="J75" s="31">
        <v>135.11576626240353</v>
      </c>
      <c r="K75" s="31">
        <v>0.86956521739130432</v>
      </c>
      <c r="L75" s="31">
        <v>102.38095238095238</v>
      </c>
      <c r="M75" s="31">
        <v>1.1576626240352812</v>
      </c>
      <c r="N75" s="91"/>
      <c r="O75" s="31">
        <v>1.4693651233712226</v>
      </c>
      <c r="P75" s="31">
        <v>133.93401718879957</v>
      </c>
      <c r="Q75" s="31">
        <v>1.0851760851760852</v>
      </c>
      <c r="R75" s="31">
        <v>115.21739130434783</v>
      </c>
      <c r="S75" s="31">
        <v>1.275298031605212</v>
      </c>
      <c r="T75" s="91"/>
      <c r="U75" s="31">
        <v>1.4721919302071973</v>
      </c>
      <c r="V75" s="31">
        <v>133.09705561613958</v>
      </c>
      <c r="W75" s="31">
        <v>1.0940032414910861</v>
      </c>
      <c r="X75" s="31">
        <v>101.88679245283019</v>
      </c>
      <c r="Y75" s="31">
        <v>1.4449291166848419</v>
      </c>
      <c r="Z75" s="91"/>
      <c r="AA75" s="31">
        <v>1.409949454642192</v>
      </c>
      <c r="AB75" s="31">
        <v>135.78079276403298</v>
      </c>
      <c r="AC75" s="31">
        <v>1.0277292999806089</v>
      </c>
      <c r="AD75" s="31">
        <v>100</v>
      </c>
      <c r="AE75" s="31">
        <v>1.409949454642192</v>
      </c>
      <c r="AF75" s="91"/>
      <c r="AG75" s="31">
        <v>2.1178027796161483</v>
      </c>
      <c r="AH75" s="31">
        <v>149.04037061548644</v>
      </c>
      <c r="AI75" s="31">
        <v>1.4010507880910683</v>
      </c>
      <c r="AJ75" s="31">
        <v>103.2258064516129</v>
      </c>
      <c r="AK75" s="31">
        <v>2.0516214427531434</v>
      </c>
      <c r="AL75" s="91"/>
      <c r="AM75" s="31">
        <v>2.568154879494271</v>
      </c>
      <c r="AN75" s="31">
        <v>158.39589095219281</v>
      </c>
      <c r="AO75" s="31">
        <v>1.5954835542464407</v>
      </c>
      <c r="AP75" s="31">
        <v>110.16949152542372</v>
      </c>
      <c r="AQ75" s="31">
        <v>2.3310944290794153</v>
      </c>
      <c r="AR75" s="91"/>
      <c r="AS75" s="31">
        <v>1.6213939776795114</v>
      </c>
      <c r="AT75" s="31">
        <v>139.107180459044</v>
      </c>
      <c r="AU75" s="31">
        <v>1.1521426861383768</v>
      </c>
      <c r="AV75" s="31">
        <v>105.19125683060109</v>
      </c>
      <c r="AW75" s="31">
        <v>1.5413771320277954</v>
      </c>
    </row>
    <row r="76" spans="1:49" s="59" customFormat="1" x14ac:dyDescent="0.3">
      <c r="A76" s="29" t="s">
        <v>13</v>
      </c>
      <c r="B76" s="90"/>
      <c r="C76" s="36">
        <v>1.3651877133105803</v>
      </c>
      <c r="D76" s="36">
        <v>136.39590443686006</v>
      </c>
      <c r="E76" s="36">
        <v>0.99098206322465565</v>
      </c>
      <c r="F76" s="36">
        <v>105.26315789473684</v>
      </c>
      <c r="G76" s="36">
        <v>1.2969283276450512</v>
      </c>
      <c r="H76" s="92"/>
      <c r="I76" s="41">
        <v>1.1530542210020591</v>
      </c>
      <c r="J76" s="36">
        <v>134.09746053534661</v>
      </c>
      <c r="K76" s="41">
        <v>0.85253222368821691</v>
      </c>
      <c r="L76" s="36">
        <v>101.20481927710843</v>
      </c>
      <c r="M76" s="41">
        <v>1.1393273850377488</v>
      </c>
      <c r="N76" s="92"/>
      <c r="O76" s="36">
        <v>1.4279885760913913</v>
      </c>
      <c r="P76" s="36">
        <v>133.98612811097513</v>
      </c>
      <c r="Q76" s="36">
        <v>1.0545344983428744</v>
      </c>
      <c r="R76" s="36">
        <v>107.14285714285714</v>
      </c>
      <c r="S76" s="36">
        <v>1.3327893376852984</v>
      </c>
      <c r="T76" s="92"/>
      <c r="U76" s="36">
        <v>1.5159574468085106</v>
      </c>
      <c r="V76" s="36">
        <v>132.91223404255319</v>
      </c>
      <c r="W76" s="36">
        <v>1.1277079829854586</v>
      </c>
      <c r="X76" s="36">
        <v>100.88495575221239</v>
      </c>
      <c r="Y76" s="36">
        <v>1.5026595744680851</v>
      </c>
      <c r="Z76" s="92"/>
      <c r="AA76" s="36">
        <v>1.5396558416353991</v>
      </c>
      <c r="AB76" s="36">
        <v>134.81692327597361</v>
      </c>
      <c r="AC76" s="36">
        <v>1.1291393870386186</v>
      </c>
      <c r="AD76" s="41">
        <v>100.84745762711864</v>
      </c>
      <c r="AE76" s="36">
        <v>1.5267175572519083</v>
      </c>
      <c r="AF76" s="92"/>
      <c r="AG76" s="36">
        <v>2.1416288885415038</v>
      </c>
      <c r="AH76" s="36">
        <v>147.56917304986712</v>
      </c>
      <c r="AI76" s="36">
        <v>1.4305105983084474</v>
      </c>
      <c r="AJ76" s="36">
        <v>106.20155038759691</v>
      </c>
      <c r="AK76" s="36">
        <v>2.0165702673128028</v>
      </c>
      <c r="AL76" s="92"/>
      <c r="AM76" s="36">
        <v>2.5306445235270858</v>
      </c>
      <c r="AN76" s="36">
        <v>158.40253064452352</v>
      </c>
      <c r="AO76" s="36">
        <v>1.5724815724815724</v>
      </c>
      <c r="AP76" s="36">
        <v>107.56302521008404</v>
      </c>
      <c r="AQ76" s="36">
        <v>2.3527085804665875</v>
      </c>
      <c r="AR76" s="92"/>
      <c r="AS76" s="41">
        <v>1.6171122115601948</v>
      </c>
      <c r="AT76" s="36">
        <v>138.65452976349476</v>
      </c>
      <c r="AU76" s="41">
        <v>1.1528432894852489</v>
      </c>
      <c r="AV76" s="41">
        <v>104.2384105960265</v>
      </c>
      <c r="AW76" s="41">
        <v>1.5513592372654981</v>
      </c>
    </row>
    <row r="77" spans="1:49" x14ac:dyDescent="0.3">
      <c r="A77" s="2" t="s">
        <v>14</v>
      </c>
      <c r="B77" s="3"/>
      <c r="C77" s="31">
        <v>1.3487475915221581</v>
      </c>
      <c r="D77" s="31">
        <v>156.84007707129095</v>
      </c>
      <c r="E77" s="31">
        <v>0.85261875761266748</v>
      </c>
      <c r="F77" s="31">
        <v>100</v>
      </c>
      <c r="G77" s="31">
        <v>1.3487475915221581</v>
      </c>
      <c r="H77" s="91"/>
      <c r="I77" s="31">
        <v>3.1067961165048543</v>
      </c>
      <c r="J77" s="31">
        <v>144.85436893203882</v>
      </c>
      <c r="K77" s="31">
        <v>2.0997375328083989</v>
      </c>
      <c r="L77" s="31">
        <v>114.28571428571428</v>
      </c>
      <c r="M77" s="31">
        <v>2.7184466019417477</v>
      </c>
      <c r="N77" s="91"/>
      <c r="O77" s="31">
        <v>1.1363636363636365</v>
      </c>
      <c r="P77" s="31">
        <v>143.37121212121212</v>
      </c>
      <c r="Q77" s="31">
        <v>0.78636959370904314</v>
      </c>
      <c r="R77" s="31">
        <v>100</v>
      </c>
      <c r="S77" s="31">
        <v>1.1363636363636365</v>
      </c>
      <c r="T77" s="91"/>
      <c r="U77" s="31">
        <v>2.0979020979020979</v>
      </c>
      <c r="V77" s="31">
        <v>147.2027972027972</v>
      </c>
      <c r="W77" s="31">
        <v>1.405152224824356</v>
      </c>
      <c r="X77" s="31">
        <v>120</v>
      </c>
      <c r="Y77" s="31">
        <v>1.7482517482517483</v>
      </c>
      <c r="Z77" s="91"/>
      <c r="AA77" s="31">
        <v>2.4390243902439024</v>
      </c>
      <c r="AB77" s="31">
        <v>148.25783972125436</v>
      </c>
      <c r="AC77" s="31">
        <v>1.6184971098265895</v>
      </c>
      <c r="AD77" s="31">
        <v>100</v>
      </c>
      <c r="AE77" s="31">
        <v>2.4390243902439024</v>
      </c>
      <c r="AF77" s="91"/>
      <c r="AG77" s="31">
        <v>2.9629629629629632</v>
      </c>
      <c r="AH77" s="31">
        <v>159.07407407407408</v>
      </c>
      <c r="AI77" s="31">
        <v>1.8285714285714287</v>
      </c>
      <c r="AJ77" s="31">
        <v>106.66666666666667</v>
      </c>
      <c r="AK77" s="31">
        <v>2.7777777777777777</v>
      </c>
      <c r="AL77" s="91"/>
      <c r="AM77" s="31">
        <v>4.9645390070921991</v>
      </c>
      <c r="AN77" s="31">
        <v>154.84633569739952</v>
      </c>
      <c r="AO77" s="31">
        <v>3.1065088757396451</v>
      </c>
      <c r="AP77" s="31">
        <v>105</v>
      </c>
      <c r="AQ77" s="31">
        <v>4.7281323877068555</v>
      </c>
      <c r="AR77" s="91"/>
      <c r="AS77" s="31">
        <v>2.5061291201307547</v>
      </c>
      <c r="AT77" s="31">
        <v>150.47670934350313</v>
      </c>
      <c r="AU77" s="31">
        <v>1.6381766381766381</v>
      </c>
      <c r="AV77" s="31">
        <v>106.9767441860465</v>
      </c>
      <c r="AW77" s="31">
        <v>2.3426859166439664</v>
      </c>
    </row>
    <row r="78" spans="1:49" x14ac:dyDescent="0.3">
      <c r="A78" s="2" t="s">
        <v>15</v>
      </c>
      <c r="B78" s="3"/>
      <c r="C78" s="31">
        <v>6.593406593406594</v>
      </c>
      <c r="D78" s="31">
        <v>153.84615384615387</v>
      </c>
      <c r="E78" s="31">
        <v>4.10958904109589</v>
      </c>
      <c r="F78" s="31">
        <v>150</v>
      </c>
      <c r="G78" s="31">
        <v>4.395604395604396</v>
      </c>
      <c r="H78" s="91"/>
      <c r="I78" s="31">
        <v>0</v>
      </c>
      <c r="J78" s="31">
        <v>146.75324675324674</v>
      </c>
      <c r="K78" s="31">
        <v>0</v>
      </c>
      <c r="L78" s="31">
        <v>0</v>
      </c>
      <c r="M78" s="31">
        <v>0</v>
      </c>
      <c r="N78" s="91"/>
      <c r="O78" s="31">
        <v>2.5</v>
      </c>
      <c r="P78" s="31">
        <v>153.75</v>
      </c>
      <c r="Q78" s="31">
        <v>1.6</v>
      </c>
      <c r="R78" s="31">
        <v>100</v>
      </c>
      <c r="S78" s="31">
        <v>2.5</v>
      </c>
      <c r="T78" s="91"/>
      <c r="U78" s="31">
        <v>4.5454545454545459</v>
      </c>
      <c r="V78" s="31">
        <v>162.5</v>
      </c>
      <c r="W78" s="31">
        <v>2.7210884353741496</v>
      </c>
      <c r="X78" s="31">
        <v>100</v>
      </c>
      <c r="Y78" s="31">
        <v>4.5454545454545459</v>
      </c>
      <c r="Z78" s="91"/>
      <c r="AA78" s="31">
        <v>2.2727272727272729</v>
      </c>
      <c r="AB78" s="31">
        <v>165.90909090909091</v>
      </c>
      <c r="AC78" s="31">
        <v>1.3513513513513513</v>
      </c>
      <c r="AD78" s="31">
        <v>100</v>
      </c>
      <c r="AE78" s="31">
        <v>2.2727272727272729</v>
      </c>
      <c r="AF78" s="91"/>
      <c r="AG78" s="31">
        <v>4.6511627906976747</v>
      </c>
      <c r="AH78" s="31">
        <v>179.06976744186048</v>
      </c>
      <c r="AI78" s="31">
        <v>2.5316455696202533</v>
      </c>
      <c r="AJ78" s="31">
        <v>100</v>
      </c>
      <c r="AK78" s="31">
        <v>4.6511627906976747</v>
      </c>
      <c r="AL78" s="91"/>
      <c r="AM78" s="31">
        <v>1.4084507042253522</v>
      </c>
      <c r="AN78" s="31">
        <v>192.95774647887325</v>
      </c>
      <c r="AO78" s="31">
        <v>0.72463768115942029</v>
      </c>
      <c r="AP78" s="31">
        <v>100</v>
      </c>
      <c r="AQ78" s="31">
        <v>1.4084507042253522</v>
      </c>
      <c r="AR78" s="91"/>
      <c r="AS78" s="31">
        <v>3.2702237521514634</v>
      </c>
      <c r="AT78" s="31">
        <v>164.54388984509467</v>
      </c>
      <c r="AU78" s="31">
        <v>1.9487179487179489</v>
      </c>
      <c r="AV78" s="31">
        <v>111.76470588235294</v>
      </c>
      <c r="AW78" s="31">
        <v>2.9259896729776247</v>
      </c>
    </row>
    <row r="79" spans="1:49" x14ac:dyDescent="0.3">
      <c r="A79" s="2" t="s">
        <v>16</v>
      </c>
      <c r="B79" s="3"/>
      <c r="C79" s="31">
        <v>2.3335621139327385</v>
      </c>
      <c r="D79" s="31">
        <v>149.69114619080301</v>
      </c>
      <c r="E79" s="31">
        <v>1.5349887133182845</v>
      </c>
      <c r="F79" s="31">
        <v>103.03030303030303</v>
      </c>
      <c r="G79" s="31">
        <v>2.2649279341111872</v>
      </c>
      <c r="H79" s="91"/>
      <c r="I79" s="31">
        <v>1.7638036809815949</v>
      </c>
      <c r="J79" s="31">
        <v>148.77300613496934</v>
      </c>
      <c r="K79" s="31">
        <v>1.1716760061130922</v>
      </c>
      <c r="L79" s="31">
        <v>104.54545454545455</v>
      </c>
      <c r="M79" s="31">
        <v>1.6871165644171779</v>
      </c>
      <c r="N79" s="91"/>
      <c r="O79" s="31">
        <v>1.9148936170212765</v>
      </c>
      <c r="P79" s="31">
        <v>143.68794326241135</v>
      </c>
      <c r="Q79" s="31">
        <v>1.3151485630784217</v>
      </c>
      <c r="R79" s="31">
        <v>100</v>
      </c>
      <c r="S79" s="31">
        <v>1.9148936170212765</v>
      </c>
      <c r="T79" s="91"/>
      <c r="U79" s="31">
        <v>2.244039270687237</v>
      </c>
      <c r="V79" s="31">
        <v>145.51192145862552</v>
      </c>
      <c r="W79" s="31">
        <v>1.5187470336971998</v>
      </c>
      <c r="X79" s="31">
        <v>110.34482758620689</v>
      </c>
      <c r="Y79" s="31">
        <v>2.0336605890603083</v>
      </c>
      <c r="Z79" s="91"/>
      <c r="AA79" s="31">
        <v>2.7851458885941645</v>
      </c>
      <c r="AB79" s="31">
        <v>146.88328912466844</v>
      </c>
      <c r="AC79" s="31">
        <v>1.8608772707133361</v>
      </c>
      <c r="AD79" s="31">
        <v>105</v>
      </c>
      <c r="AE79" s="31">
        <v>2.6525198938992043</v>
      </c>
      <c r="AF79" s="91"/>
      <c r="AG79" s="31">
        <v>3.0370370370370372</v>
      </c>
      <c r="AH79" s="31">
        <v>162.37037037037035</v>
      </c>
      <c r="AI79" s="31">
        <v>1.8360949395432153</v>
      </c>
      <c r="AJ79" s="31">
        <v>107.89473684210526</v>
      </c>
      <c r="AK79" s="31">
        <v>2.8148148148148149</v>
      </c>
      <c r="AL79" s="91"/>
      <c r="AM79" s="31">
        <v>3.4593724859211585</v>
      </c>
      <c r="AN79" s="31">
        <v>174.81898632341111</v>
      </c>
      <c r="AO79" s="31">
        <v>1.9404332129963902</v>
      </c>
      <c r="AP79" s="31">
        <v>107.5</v>
      </c>
      <c r="AQ79" s="31">
        <v>3.2180209171359615</v>
      </c>
      <c r="AR79" s="91"/>
      <c r="AS79" s="31">
        <v>2.4953598680140234</v>
      </c>
      <c r="AT79" s="31">
        <v>152.62940812538668</v>
      </c>
      <c r="AU79" s="31">
        <v>1.6086147301249667</v>
      </c>
      <c r="AV79" s="31">
        <v>105.67685589519651</v>
      </c>
      <c r="AW79" s="31">
        <v>2.3613116106413692</v>
      </c>
    </row>
    <row r="80" spans="1:49" x14ac:dyDescent="0.3">
      <c r="A80" s="2" t="s">
        <v>17</v>
      </c>
      <c r="B80" s="3"/>
      <c r="C80" s="31">
        <v>2.246469833119384</v>
      </c>
      <c r="D80" s="31">
        <v>161.3607188703466</v>
      </c>
      <c r="E80" s="31">
        <v>1.3730874852883483</v>
      </c>
      <c r="F80" s="31">
        <v>109.375</v>
      </c>
      <c r="G80" s="31">
        <v>2.0539152759948651</v>
      </c>
      <c r="H80" s="91"/>
      <c r="I80" s="31">
        <v>1.5111695137976346</v>
      </c>
      <c r="J80" s="31">
        <v>156.83311432325885</v>
      </c>
      <c r="K80" s="31">
        <v>0.9543568464730291</v>
      </c>
      <c r="L80" s="31">
        <v>109.52380952380953</v>
      </c>
      <c r="M80" s="31">
        <v>1.3797634691195795</v>
      </c>
      <c r="N80" s="91"/>
      <c r="O80" s="31">
        <v>2.9689608636977058</v>
      </c>
      <c r="P80" s="31">
        <v>159.51417004048582</v>
      </c>
      <c r="Q80" s="31">
        <v>1.8272425249169437</v>
      </c>
      <c r="R80" s="31">
        <v>129.41176470588235</v>
      </c>
      <c r="S80" s="31">
        <v>2.2941970310391366</v>
      </c>
      <c r="T80" s="91"/>
      <c r="U80" s="31">
        <v>2.5510204081632653</v>
      </c>
      <c r="V80" s="31">
        <v>153.57142857142858</v>
      </c>
      <c r="W80" s="31">
        <v>1.6339869281045754</v>
      </c>
      <c r="X80" s="31">
        <v>105.26315789473684</v>
      </c>
      <c r="Y80" s="31">
        <v>2.4234693877551021</v>
      </c>
      <c r="Z80" s="91"/>
      <c r="AA80" s="31">
        <v>2.3361453601557431</v>
      </c>
      <c r="AB80" s="31">
        <v>152.43348475016222</v>
      </c>
      <c r="AC80" s="31">
        <v>1.5094339622641511</v>
      </c>
      <c r="AD80" s="31">
        <v>102.85714285714285</v>
      </c>
      <c r="AE80" s="31">
        <v>2.2712524334847504</v>
      </c>
      <c r="AF80" s="91"/>
      <c r="AG80" s="31">
        <v>2.6573426573426575</v>
      </c>
      <c r="AH80" s="31">
        <v>163.07692307692307</v>
      </c>
      <c r="AI80" s="31">
        <v>1.6033755274261603</v>
      </c>
      <c r="AJ80" s="31">
        <v>126.66666666666666</v>
      </c>
      <c r="AK80" s="31">
        <v>2.0979020979020979</v>
      </c>
      <c r="AL80" s="91"/>
      <c r="AM80" s="31">
        <v>4.3001686340640815</v>
      </c>
      <c r="AN80" s="31">
        <v>186.76222596964587</v>
      </c>
      <c r="AO80" s="31">
        <v>2.2506619593998236</v>
      </c>
      <c r="AP80" s="31">
        <v>121.42857142857142</v>
      </c>
      <c r="AQ80" s="31">
        <v>3.5413153456998319</v>
      </c>
      <c r="AR80" s="91"/>
      <c r="AS80" s="31">
        <v>2.595508894721493</v>
      </c>
      <c r="AT80" s="31">
        <v>161.06736657917759</v>
      </c>
      <c r="AU80" s="31">
        <v>1.585887384176764</v>
      </c>
      <c r="AV80" s="31">
        <v>115.08620689655173</v>
      </c>
      <c r="AW80" s="31">
        <v>2.255273646349762</v>
      </c>
    </row>
    <row r="81" spans="1:49" x14ac:dyDescent="0.3">
      <c r="A81" s="2" t="s">
        <v>18</v>
      </c>
      <c r="B81" s="3"/>
      <c r="C81" s="31">
        <v>4.6979865771812079</v>
      </c>
      <c r="D81" s="31">
        <v>185.23489932885906</v>
      </c>
      <c r="E81" s="31">
        <v>2.4734982332155475</v>
      </c>
      <c r="F81" s="31">
        <v>140</v>
      </c>
      <c r="G81" s="31">
        <v>3.3557046979865772</v>
      </c>
      <c r="H81" s="91"/>
      <c r="I81" s="31">
        <v>5.46875</v>
      </c>
      <c r="J81" s="31">
        <v>155.46875</v>
      </c>
      <c r="K81" s="31">
        <v>3.3980582524271843</v>
      </c>
      <c r="L81" s="31">
        <v>140</v>
      </c>
      <c r="M81" s="31">
        <v>3.90625</v>
      </c>
      <c r="N81" s="91"/>
      <c r="O81" s="31">
        <v>4.9645390070921991</v>
      </c>
      <c r="P81" s="31">
        <v>147.51773049645388</v>
      </c>
      <c r="Q81" s="31">
        <v>3.2558139534883721</v>
      </c>
      <c r="R81" s="31">
        <v>100</v>
      </c>
      <c r="S81" s="31">
        <v>4.9645390070921991</v>
      </c>
      <c r="T81" s="91"/>
      <c r="U81" s="31">
        <v>5.6000000000000005</v>
      </c>
      <c r="V81" s="31">
        <v>168</v>
      </c>
      <c r="W81" s="31">
        <v>3.225806451612903</v>
      </c>
      <c r="X81" s="31">
        <v>116.66666666666667</v>
      </c>
      <c r="Y81" s="31">
        <v>4.8</v>
      </c>
      <c r="Z81" s="91"/>
      <c r="AA81" s="31">
        <v>5.4216867469879517</v>
      </c>
      <c r="AB81" s="31">
        <v>166.26506024096386</v>
      </c>
      <c r="AC81" s="31">
        <v>3.1578947368421053</v>
      </c>
      <c r="AD81" s="31">
        <v>150</v>
      </c>
      <c r="AE81" s="31">
        <v>3.6144578313253009</v>
      </c>
      <c r="AF81" s="91"/>
      <c r="AG81" s="31">
        <v>3.5460992907801421</v>
      </c>
      <c r="AH81" s="31">
        <v>180.1418439716312</v>
      </c>
      <c r="AI81" s="31">
        <v>1.9305019305019304</v>
      </c>
      <c r="AJ81" s="31">
        <v>125</v>
      </c>
      <c r="AK81" s="31">
        <v>2.8368794326241136</v>
      </c>
      <c r="AL81" s="91"/>
      <c r="AM81" s="31">
        <v>9.0909090909090917</v>
      </c>
      <c r="AN81" s="31">
        <v>213.13131313131316</v>
      </c>
      <c r="AO81" s="31">
        <v>4.0909090909090908</v>
      </c>
      <c r="AP81" s="31">
        <v>100</v>
      </c>
      <c r="AQ81" s="31">
        <v>9.0909090909090917</v>
      </c>
      <c r="AR81" s="91"/>
      <c r="AS81" s="31">
        <v>5.3740779768177029</v>
      </c>
      <c r="AT81" s="31">
        <v>172.18124341412013</v>
      </c>
      <c r="AU81" s="31">
        <v>3.0267062314540056</v>
      </c>
      <c r="AV81" s="31">
        <v>121.42857142857142</v>
      </c>
      <c r="AW81" s="31">
        <v>4.4257112750263436</v>
      </c>
    </row>
    <row r="82" spans="1:49" x14ac:dyDescent="0.3">
      <c r="A82" s="2" t="s">
        <v>19</v>
      </c>
      <c r="B82" s="3"/>
      <c r="C82" s="31">
        <v>4.918032786885246</v>
      </c>
      <c r="D82" s="31">
        <v>171.66276346604215</v>
      </c>
      <c r="E82" s="31">
        <v>2.7851458885941645</v>
      </c>
      <c r="F82" s="31">
        <v>110.5263157894737</v>
      </c>
      <c r="G82" s="31">
        <v>4.4496487119437944</v>
      </c>
      <c r="H82" s="91"/>
      <c r="I82" s="31">
        <v>4.1025641025641022</v>
      </c>
      <c r="J82" s="31">
        <v>154.10256410256412</v>
      </c>
      <c r="K82" s="31">
        <v>2.5931928687196111</v>
      </c>
      <c r="L82" s="31">
        <v>123.07692307692308</v>
      </c>
      <c r="M82" s="31">
        <v>3.3333333333333335</v>
      </c>
      <c r="N82" s="91"/>
      <c r="O82" s="31">
        <v>2.9925187032418954</v>
      </c>
      <c r="P82" s="31">
        <v>158.85286783042395</v>
      </c>
      <c r="Q82" s="31">
        <v>1.8489984591679509</v>
      </c>
      <c r="R82" s="31">
        <v>100</v>
      </c>
      <c r="S82" s="31">
        <v>2.9925187032418954</v>
      </c>
      <c r="T82" s="91"/>
      <c r="U82" s="31">
        <v>3.9603960396039604</v>
      </c>
      <c r="V82" s="31">
        <v>167.07920792079207</v>
      </c>
      <c r="W82" s="31">
        <v>2.3154848046309695</v>
      </c>
      <c r="X82" s="31">
        <v>100</v>
      </c>
      <c r="Y82" s="31">
        <v>3.9603960396039604</v>
      </c>
      <c r="Z82" s="91"/>
      <c r="AA82" s="31">
        <v>3.9443155452436192</v>
      </c>
      <c r="AB82" s="31">
        <v>170.76566125290023</v>
      </c>
      <c r="AC82" s="31">
        <v>2.2576361221779551</v>
      </c>
      <c r="AD82" s="31">
        <v>100</v>
      </c>
      <c r="AE82" s="31">
        <v>3.9443155452436192</v>
      </c>
      <c r="AF82" s="91"/>
      <c r="AG82" s="31">
        <v>4.6341463414634143</v>
      </c>
      <c r="AH82" s="31">
        <v>176.34146341463415</v>
      </c>
      <c r="AI82" s="31">
        <v>2.5606469002695418</v>
      </c>
      <c r="AJ82" s="31">
        <v>135.71428571428572</v>
      </c>
      <c r="AK82" s="31">
        <v>3.4146341463414638</v>
      </c>
      <c r="AL82" s="91"/>
      <c r="AM82" s="31">
        <v>7.1197411003236244</v>
      </c>
      <c r="AN82" s="31">
        <v>191.58576051779934</v>
      </c>
      <c r="AO82" s="31">
        <v>3.5830618892508146</v>
      </c>
      <c r="AP82" s="31">
        <v>110.00000000000001</v>
      </c>
      <c r="AQ82" s="31">
        <v>6.4724919093851128</v>
      </c>
      <c r="AR82" s="91"/>
      <c r="AS82" s="31">
        <v>4.4372294372294379</v>
      </c>
      <c r="AT82" s="31">
        <v>169.44444444444443</v>
      </c>
      <c r="AU82" s="31">
        <v>2.5518672199170123</v>
      </c>
      <c r="AV82" s="31">
        <v>110.81081081081081</v>
      </c>
      <c r="AW82" s="31">
        <v>4.0043290043290041</v>
      </c>
    </row>
    <row r="83" spans="1:49" x14ac:dyDescent="0.3">
      <c r="A83" s="2" t="s">
        <v>20</v>
      </c>
      <c r="B83" s="3"/>
      <c r="C83" s="31">
        <v>2.6467203682393556</v>
      </c>
      <c r="D83" s="31">
        <v>147.46835443037975</v>
      </c>
      <c r="E83" s="31">
        <v>1.7631276351092371</v>
      </c>
      <c r="F83" s="31">
        <v>114.99999999999999</v>
      </c>
      <c r="G83" s="31">
        <v>2.3014959723820483</v>
      </c>
      <c r="H83" s="91"/>
      <c r="I83" s="31">
        <v>1.6939582156973461</v>
      </c>
      <c r="J83" s="31">
        <v>146.01919819311124</v>
      </c>
      <c r="K83" s="31">
        <v>1.1467889908256881</v>
      </c>
      <c r="L83" s="31">
        <v>103.44827586206897</v>
      </c>
      <c r="M83" s="31">
        <v>1.637492941840768</v>
      </c>
      <c r="N83" s="91"/>
      <c r="O83" s="31">
        <v>1.7184035476718404</v>
      </c>
      <c r="P83" s="31">
        <v>142.96008869179602</v>
      </c>
      <c r="Q83" s="31">
        <v>1.1877394636015326</v>
      </c>
      <c r="R83" s="31">
        <v>106.89655172413792</v>
      </c>
      <c r="S83" s="31">
        <v>1.6075388026607538</v>
      </c>
      <c r="T83" s="91"/>
      <c r="U83" s="31">
        <v>1.3248847926267282</v>
      </c>
      <c r="V83" s="31">
        <v>141.93548387096774</v>
      </c>
      <c r="W83" s="31">
        <v>0.9248090068355449</v>
      </c>
      <c r="X83" s="31">
        <v>114.99999999999999</v>
      </c>
      <c r="Y83" s="31">
        <v>1.1520737327188941</v>
      </c>
      <c r="Z83" s="91"/>
      <c r="AA83" s="31">
        <v>1.6066481994459834</v>
      </c>
      <c r="AB83" s="31">
        <v>149.58448753462602</v>
      </c>
      <c r="AC83" s="31">
        <v>1.0626603151337486</v>
      </c>
      <c r="AD83" s="31">
        <v>103.57142857142858</v>
      </c>
      <c r="AE83" s="31">
        <v>1.5512465373961219</v>
      </c>
      <c r="AF83" s="91"/>
      <c r="AG83" s="31">
        <v>1.9736842105263157</v>
      </c>
      <c r="AH83" s="31">
        <v>155.44258373205741</v>
      </c>
      <c r="AI83" s="31">
        <v>1.2537993920972645</v>
      </c>
      <c r="AJ83" s="31">
        <v>113.79310344827587</v>
      </c>
      <c r="AK83" s="31">
        <v>1.7344497607655502</v>
      </c>
      <c r="AL83" s="91"/>
      <c r="AM83" s="31">
        <v>2.9272151898734178</v>
      </c>
      <c r="AN83" s="31">
        <v>176.1867088607595</v>
      </c>
      <c r="AO83" s="31">
        <v>1.6342756183745584</v>
      </c>
      <c r="AP83" s="31">
        <v>102.77777777777777</v>
      </c>
      <c r="AQ83" s="31">
        <v>2.8481012658227849</v>
      </c>
      <c r="AR83" s="91"/>
      <c r="AS83" s="31">
        <v>1.9423240033927056</v>
      </c>
      <c r="AT83" s="31">
        <v>150.27989821882952</v>
      </c>
      <c r="AU83" s="31">
        <v>1.2759792723017775</v>
      </c>
      <c r="AV83" s="31">
        <v>108.5308056872038</v>
      </c>
      <c r="AW83" s="31">
        <v>1.789652247667515</v>
      </c>
    </row>
    <row r="84" spans="1:49" x14ac:dyDescent="0.3">
      <c r="A84" s="2" t="s">
        <v>21</v>
      </c>
      <c r="B84" s="3"/>
      <c r="C84" s="31">
        <v>1.2704174228675136</v>
      </c>
      <c r="D84" s="31">
        <v>145.37205081669691</v>
      </c>
      <c r="E84" s="31">
        <v>0.86633663366336644</v>
      </c>
      <c r="F84" s="31">
        <v>100</v>
      </c>
      <c r="G84" s="31">
        <v>1.2704174228675136</v>
      </c>
      <c r="H84" s="91"/>
      <c r="I84" s="31">
        <v>2.2357723577235773</v>
      </c>
      <c r="J84" s="31">
        <v>144.3089430894309</v>
      </c>
      <c r="K84" s="31">
        <v>1.5256588072122053</v>
      </c>
      <c r="L84" s="31">
        <v>100</v>
      </c>
      <c r="M84" s="31">
        <v>2.2357723577235773</v>
      </c>
      <c r="N84" s="91"/>
      <c r="O84" s="31">
        <v>2.5440313111545985</v>
      </c>
      <c r="P84" s="31">
        <v>145.98825831702544</v>
      </c>
      <c r="Q84" s="31">
        <v>1.7127799736495388</v>
      </c>
      <c r="R84" s="31">
        <v>108.33333333333333</v>
      </c>
      <c r="S84" s="31">
        <v>2.3483365949119372</v>
      </c>
      <c r="T84" s="91"/>
      <c r="U84" s="31">
        <v>2.1857923497267762</v>
      </c>
      <c r="V84" s="31">
        <v>149.72677595628417</v>
      </c>
      <c r="W84" s="31">
        <v>1.4388489208633095</v>
      </c>
      <c r="X84" s="31">
        <v>100</v>
      </c>
      <c r="Y84" s="31">
        <v>2.1857923497267762</v>
      </c>
      <c r="Z84" s="91"/>
      <c r="AA84" s="31">
        <v>3.1835205992509366</v>
      </c>
      <c r="AB84" s="31">
        <v>147.00374531835206</v>
      </c>
      <c r="AC84" s="31">
        <v>2.1197007481296759</v>
      </c>
      <c r="AD84" s="31">
        <v>121.42857142857142</v>
      </c>
      <c r="AE84" s="31">
        <v>2.6217228464419478</v>
      </c>
      <c r="AF84" s="91"/>
      <c r="AG84" s="31">
        <v>3.9665970772442591</v>
      </c>
      <c r="AH84" s="31">
        <v>157.82881002087683</v>
      </c>
      <c r="AI84" s="31">
        <v>2.4516129032258065</v>
      </c>
      <c r="AJ84" s="31">
        <v>100</v>
      </c>
      <c r="AK84" s="31">
        <v>3.9665970772442591</v>
      </c>
      <c r="AL84" s="91"/>
      <c r="AM84" s="31">
        <v>4.4943820224719104</v>
      </c>
      <c r="AN84" s="31">
        <v>180.61797752808988</v>
      </c>
      <c r="AO84" s="31">
        <v>2.4279210925644916</v>
      </c>
      <c r="AP84" s="31">
        <v>106.66666666666667</v>
      </c>
      <c r="AQ84" s="31">
        <v>4.213483146067416</v>
      </c>
      <c r="AR84" s="91"/>
      <c r="AS84" s="31">
        <v>2.7361751152073732</v>
      </c>
      <c r="AT84" s="31">
        <v>151.58410138248848</v>
      </c>
      <c r="AU84" s="31">
        <v>1.773049645390071</v>
      </c>
      <c r="AV84" s="31">
        <v>105.55555555555556</v>
      </c>
      <c r="AW84" s="31">
        <v>2.5921658986175116</v>
      </c>
    </row>
    <row r="85" spans="1:49" s="59" customFormat="1" ht="16.8" x14ac:dyDescent="0.3">
      <c r="A85" s="28" t="s">
        <v>22</v>
      </c>
      <c r="B85" s="89"/>
      <c r="C85" s="36">
        <v>2.5115562403697997</v>
      </c>
      <c r="D85" s="36">
        <v>154.42218798151001</v>
      </c>
      <c r="E85" s="36">
        <v>1.6003927344133528</v>
      </c>
      <c r="F85" s="36">
        <v>110.88435374149658</v>
      </c>
      <c r="G85" s="36">
        <v>2.2650231124807396</v>
      </c>
      <c r="H85" s="92"/>
      <c r="I85" s="36">
        <v>2.0325859009517662</v>
      </c>
      <c r="J85" s="36">
        <v>149.73382803678012</v>
      </c>
      <c r="K85" s="36">
        <v>1.3392857142857142</v>
      </c>
      <c r="L85" s="36">
        <v>109.56521739130434</v>
      </c>
      <c r="M85" s="36">
        <v>1.8551379254718503</v>
      </c>
      <c r="N85" s="92"/>
      <c r="O85" s="36">
        <v>2.233758061978921</v>
      </c>
      <c r="P85" s="36">
        <v>148.49771904986628</v>
      </c>
      <c r="Q85" s="36">
        <v>1.4819453141306618</v>
      </c>
      <c r="R85" s="36">
        <v>110.07751937984496</v>
      </c>
      <c r="S85" s="36">
        <v>2.0292590844738085</v>
      </c>
      <c r="T85" s="92"/>
      <c r="U85" s="36">
        <v>2.2572665429808287</v>
      </c>
      <c r="V85" s="36">
        <v>149.02597402597402</v>
      </c>
      <c r="W85" s="36">
        <v>1.492079713847726</v>
      </c>
      <c r="X85" s="36">
        <v>108.14814814814815</v>
      </c>
      <c r="Y85" s="36">
        <v>2.0871985157699444</v>
      </c>
      <c r="Z85" s="92"/>
      <c r="AA85" s="36">
        <v>2.4973672333383483</v>
      </c>
      <c r="AB85" s="36">
        <v>151.31638333082594</v>
      </c>
      <c r="AC85" s="36">
        <v>1.6236306729264474</v>
      </c>
      <c r="AD85" s="36">
        <v>106.41025641025641</v>
      </c>
      <c r="AE85" s="36">
        <v>2.3469234241010986</v>
      </c>
      <c r="AF85" s="92"/>
      <c r="AG85" s="36">
        <v>2.8650949574328748</v>
      </c>
      <c r="AH85" s="36">
        <v>161.57498362802883</v>
      </c>
      <c r="AI85" s="36">
        <v>1.7423337315810434</v>
      </c>
      <c r="AJ85" s="40">
        <v>114.37908496732025</v>
      </c>
      <c r="AK85" s="36">
        <v>2.504911591355599</v>
      </c>
      <c r="AL85" s="92"/>
      <c r="AM85" s="40">
        <v>4.0395879620278734</v>
      </c>
      <c r="AN85" s="40">
        <v>178.81236113916381</v>
      </c>
      <c r="AO85" s="40">
        <v>2.2092124157737767</v>
      </c>
      <c r="AP85" s="36">
        <v>109.28961748633881</v>
      </c>
      <c r="AQ85" s="40">
        <v>3.696222985255504</v>
      </c>
      <c r="AR85" s="92"/>
      <c r="AS85" s="40">
        <v>2.5867653863951872</v>
      </c>
      <c r="AT85" s="40">
        <v>155.39796390559925</v>
      </c>
      <c r="AU85" s="40">
        <v>1.6373515326371904</v>
      </c>
      <c r="AV85" s="40">
        <v>109.82318271119841</v>
      </c>
      <c r="AW85" s="40">
        <v>2.3553910226746875</v>
      </c>
    </row>
    <row r="86" spans="1:49" s="99" customFormat="1" x14ac:dyDescent="0.3">
      <c r="A86" s="95" t="s">
        <v>63</v>
      </c>
      <c r="B86" s="96"/>
      <c r="C86" s="100">
        <v>1.8265324147677089</v>
      </c>
      <c r="D86" s="100">
        <v>138.81999646705529</v>
      </c>
      <c r="E86" s="100">
        <v>1.298668676212007</v>
      </c>
      <c r="F86" s="100">
        <v>106.5979381443299</v>
      </c>
      <c r="G86" s="100">
        <v>1.7134781840664193</v>
      </c>
      <c r="H86" s="98"/>
      <c r="I86" s="100">
        <v>1.6505794969320748</v>
      </c>
      <c r="J86" s="100">
        <v>135.78528113674693</v>
      </c>
      <c r="K86" s="100">
        <v>1.2009816719753537</v>
      </c>
      <c r="L86" s="100">
        <v>105.50458715596329</v>
      </c>
      <c r="M86" s="100">
        <v>1.5644623057877929</v>
      </c>
      <c r="N86" s="98"/>
      <c r="O86" s="100">
        <v>1.6941277386611386</v>
      </c>
      <c r="P86" s="100">
        <v>136.3594124164552</v>
      </c>
      <c r="Q86" s="100">
        <v>1.2271526950758556</v>
      </c>
      <c r="R86" s="100">
        <v>107.48299319727892</v>
      </c>
      <c r="S86" s="100">
        <v>1.5761821366024518</v>
      </c>
      <c r="T86" s="98"/>
      <c r="U86" s="100">
        <v>1.7787737665884662</v>
      </c>
      <c r="V86" s="100">
        <v>135.78206519836129</v>
      </c>
      <c r="W86" s="100">
        <v>1.2930815048617827</v>
      </c>
      <c r="X86" s="100">
        <v>104.95867768595042</v>
      </c>
      <c r="Y86" s="100">
        <v>1.6947372106866487</v>
      </c>
      <c r="Z86" s="98"/>
      <c r="AA86" s="100">
        <v>1.8717749822940204</v>
      </c>
      <c r="AB86" s="100">
        <v>137.95150247883714</v>
      </c>
      <c r="AC86" s="100">
        <v>1.3386719409537133</v>
      </c>
      <c r="AD86" s="100">
        <v>104.91493383742912</v>
      </c>
      <c r="AE86" s="100">
        <v>1.784088226366733</v>
      </c>
      <c r="AF86" s="98"/>
      <c r="AG86" s="100">
        <v>2.4525771220540333</v>
      </c>
      <c r="AH86" s="100">
        <v>151.0979114772945</v>
      </c>
      <c r="AI86" s="100">
        <v>1.5972447528014175</v>
      </c>
      <c r="AJ86" s="100">
        <v>110.34482758620689</v>
      </c>
      <c r="AK86" s="100">
        <v>2.2226480168614677</v>
      </c>
      <c r="AL86" s="98"/>
      <c r="AM86" s="100">
        <v>3.0298431967627719</v>
      </c>
      <c r="AN86" s="100">
        <v>164.2185128983308</v>
      </c>
      <c r="AO86" s="100">
        <v>1.8115832451232421</v>
      </c>
      <c r="AP86" s="100">
        <v>106.96428571428571</v>
      </c>
      <c r="AQ86" s="100">
        <v>2.8325746079919072</v>
      </c>
      <c r="AR86" s="98"/>
      <c r="AS86" s="100">
        <v>1.9938585120173409</v>
      </c>
      <c r="AT86" s="100">
        <v>141.77699385851201</v>
      </c>
      <c r="AU86" s="100">
        <v>1.386830834722135</v>
      </c>
      <c r="AV86" s="100">
        <v>106.77098150782361</v>
      </c>
      <c r="AW86" s="100">
        <v>1.8674161123743545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91" t="s">
        <v>79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 ht="15" x14ac:dyDescent="0.25">
      <c r="A3" s="199" t="s">
        <v>72</v>
      </c>
      <c r="B3" s="200"/>
      <c r="C3" s="200"/>
      <c r="D3" s="200"/>
      <c r="E3" s="200"/>
      <c r="F3" s="20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x14ac:dyDescent="0.3">
      <c r="A4" s="187" t="s">
        <v>36</v>
      </c>
      <c r="B4" s="188"/>
      <c r="C4" s="188"/>
      <c r="D4" s="188"/>
      <c r="E4" s="188"/>
      <c r="F4" s="18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203" t="s">
        <v>27</v>
      </c>
      <c r="B5" s="87"/>
      <c r="C5" s="201" t="s">
        <v>28</v>
      </c>
      <c r="D5" s="198"/>
      <c r="E5" s="198"/>
      <c r="F5" s="198"/>
      <c r="G5" s="88"/>
      <c r="H5" s="201" t="s">
        <v>29</v>
      </c>
      <c r="I5" s="198"/>
      <c r="J5" s="198"/>
      <c r="K5" s="198"/>
      <c r="L5" s="88"/>
      <c r="M5" s="201" t="s">
        <v>30</v>
      </c>
      <c r="N5" s="198"/>
      <c r="O5" s="198"/>
      <c r="P5" s="198"/>
      <c r="Q5" s="8"/>
      <c r="R5" s="201" t="s">
        <v>31</v>
      </c>
      <c r="S5" s="198"/>
      <c r="T5" s="198"/>
      <c r="U5" s="198"/>
      <c r="V5" s="8"/>
      <c r="W5" s="201" t="s">
        <v>32</v>
      </c>
      <c r="X5" s="198"/>
      <c r="Y5" s="198"/>
      <c r="Z5" s="198"/>
      <c r="AA5" s="8"/>
      <c r="AB5" s="201" t="s">
        <v>33</v>
      </c>
      <c r="AC5" s="198"/>
      <c r="AD5" s="198"/>
      <c r="AE5" s="198"/>
      <c r="AF5" s="8"/>
      <c r="AG5" s="201" t="s">
        <v>34</v>
      </c>
      <c r="AH5" s="198"/>
      <c r="AI5" s="198"/>
      <c r="AJ5" s="198"/>
      <c r="AK5" s="8"/>
      <c r="AL5" s="201" t="s">
        <v>35</v>
      </c>
      <c r="AM5" s="198"/>
      <c r="AN5" s="198"/>
      <c r="AO5" s="198"/>
    </row>
    <row r="6" spans="1:41" ht="15.6" x14ac:dyDescent="0.3">
      <c r="A6" s="198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customHeight="1" x14ac:dyDescent="0.25">
      <c r="A7" s="2" t="s">
        <v>0</v>
      </c>
      <c r="B7" s="3"/>
      <c r="C7" s="103">
        <v>1672</v>
      </c>
      <c r="D7" s="103">
        <v>29</v>
      </c>
      <c r="E7" s="103">
        <v>29</v>
      </c>
      <c r="F7" s="103">
        <v>2344</v>
      </c>
      <c r="G7" s="12"/>
      <c r="H7" s="15">
        <v>1652</v>
      </c>
      <c r="I7" s="15">
        <v>31</v>
      </c>
      <c r="J7" s="15">
        <v>31</v>
      </c>
      <c r="K7" s="15">
        <v>2283</v>
      </c>
      <c r="L7" s="12"/>
      <c r="M7" s="15">
        <v>1641</v>
      </c>
      <c r="N7" s="15">
        <v>40</v>
      </c>
      <c r="O7" s="15">
        <v>42</v>
      </c>
      <c r="P7" s="15">
        <v>2275</v>
      </c>
      <c r="Q7" s="12"/>
      <c r="R7" s="103">
        <v>1686</v>
      </c>
      <c r="S7" s="103">
        <v>31</v>
      </c>
      <c r="T7" s="103">
        <v>32</v>
      </c>
      <c r="U7" s="103">
        <v>2355</v>
      </c>
      <c r="V7" s="12"/>
      <c r="W7" s="15">
        <v>1760</v>
      </c>
      <c r="X7" s="15">
        <v>37</v>
      </c>
      <c r="Y7" s="15">
        <v>40</v>
      </c>
      <c r="Z7" s="15">
        <v>2429</v>
      </c>
      <c r="AA7" s="12"/>
      <c r="AB7" s="103">
        <v>1603</v>
      </c>
      <c r="AC7" s="103">
        <v>38</v>
      </c>
      <c r="AD7" s="103">
        <v>43</v>
      </c>
      <c r="AE7" s="103">
        <v>2517</v>
      </c>
      <c r="AF7" s="12"/>
      <c r="AG7" s="103">
        <v>1245</v>
      </c>
      <c r="AH7" s="103">
        <v>37</v>
      </c>
      <c r="AI7" s="103">
        <v>42</v>
      </c>
      <c r="AJ7" s="103">
        <v>2171</v>
      </c>
      <c r="AK7" s="12"/>
      <c r="AL7" s="15">
        <f>SUM(C7,H7,M7,R7,W7,AB7,AG7)</f>
        <v>11259</v>
      </c>
      <c r="AM7" s="15">
        <f>SUM(D7,I7,N7,S7,X7,AC7,AH7)</f>
        <v>243</v>
      </c>
      <c r="AN7" s="15">
        <f t="shared" ref="AN7:AO23" si="0">SUM(E7,J7,O7,T7,Y7,AD7,AI7)</f>
        <v>259</v>
      </c>
      <c r="AO7" s="15">
        <f t="shared" si="0"/>
        <v>16374</v>
      </c>
    </row>
    <row r="8" spans="1:41" ht="15" customHeight="1" x14ac:dyDescent="0.25">
      <c r="A8" s="2" t="s">
        <v>1</v>
      </c>
      <c r="B8" s="3"/>
      <c r="C8" s="15">
        <v>41</v>
      </c>
      <c r="D8" s="15">
        <v>0</v>
      </c>
      <c r="E8" s="15">
        <v>0</v>
      </c>
      <c r="F8" s="15">
        <v>54</v>
      </c>
      <c r="G8" s="12"/>
      <c r="H8" s="15">
        <v>44</v>
      </c>
      <c r="I8" s="15">
        <v>0</v>
      </c>
      <c r="J8" s="15">
        <v>0</v>
      </c>
      <c r="K8" s="15">
        <v>58</v>
      </c>
      <c r="L8" s="12"/>
      <c r="M8" s="15">
        <v>36</v>
      </c>
      <c r="N8" s="15">
        <v>1</v>
      </c>
      <c r="O8" s="15">
        <v>1</v>
      </c>
      <c r="P8" s="15">
        <v>53</v>
      </c>
      <c r="Q8" s="12"/>
      <c r="R8" s="15">
        <v>50</v>
      </c>
      <c r="S8" s="15">
        <v>0</v>
      </c>
      <c r="T8" s="15">
        <v>0</v>
      </c>
      <c r="U8" s="15">
        <v>76</v>
      </c>
      <c r="V8" s="12"/>
      <c r="W8" s="15">
        <v>47</v>
      </c>
      <c r="X8" s="15">
        <v>2</v>
      </c>
      <c r="Y8" s="15">
        <v>2</v>
      </c>
      <c r="Z8" s="15">
        <v>67</v>
      </c>
      <c r="AA8" s="12"/>
      <c r="AB8" s="15">
        <v>54</v>
      </c>
      <c r="AC8" s="15">
        <v>3</v>
      </c>
      <c r="AD8" s="15">
        <v>3</v>
      </c>
      <c r="AE8" s="15">
        <v>72</v>
      </c>
      <c r="AF8" s="12"/>
      <c r="AG8" s="15">
        <v>43</v>
      </c>
      <c r="AH8" s="15">
        <v>1</v>
      </c>
      <c r="AI8" s="15">
        <v>1</v>
      </c>
      <c r="AJ8" s="15">
        <v>68</v>
      </c>
      <c r="AK8" s="12"/>
      <c r="AL8" s="15">
        <f t="shared" ref="AL8:AO32" si="1">SUM(C8,H8,M8,R8,W8,AB8,AG8)</f>
        <v>315</v>
      </c>
      <c r="AM8" s="15">
        <f t="shared" si="1"/>
        <v>7</v>
      </c>
      <c r="AN8" s="15">
        <f t="shared" si="0"/>
        <v>7</v>
      </c>
      <c r="AO8" s="15">
        <f t="shared" si="0"/>
        <v>448</v>
      </c>
    </row>
    <row r="9" spans="1:41" ht="15" customHeight="1" x14ac:dyDescent="0.25">
      <c r="A9" s="2" t="s">
        <v>2</v>
      </c>
      <c r="B9" s="3"/>
      <c r="C9" s="15">
        <v>4982</v>
      </c>
      <c r="D9" s="15">
        <v>62</v>
      </c>
      <c r="E9" s="15">
        <v>66</v>
      </c>
      <c r="F9" s="15">
        <v>6641</v>
      </c>
      <c r="G9" s="12"/>
      <c r="H9" s="15">
        <v>5395</v>
      </c>
      <c r="I9" s="15">
        <v>47</v>
      </c>
      <c r="J9" s="15">
        <v>48</v>
      </c>
      <c r="K9" s="15">
        <v>7171</v>
      </c>
      <c r="L9" s="12"/>
      <c r="M9" s="15">
        <v>5133</v>
      </c>
      <c r="N9" s="15">
        <v>56</v>
      </c>
      <c r="O9" s="15">
        <v>60</v>
      </c>
      <c r="P9" s="15">
        <v>6790</v>
      </c>
      <c r="Q9" s="12"/>
      <c r="R9" s="15">
        <v>5357</v>
      </c>
      <c r="S9" s="15">
        <v>55</v>
      </c>
      <c r="T9" s="15">
        <v>55</v>
      </c>
      <c r="U9" s="15">
        <v>7070</v>
      </c>
      <c r="V9" s="12"/>
      <c r="W9" s="15">
        <v>5302</v>
      </c>
      <c r="X9" s="15">
        <v>71</v>
      </c>
      <c r="Y9" s="15">
        <v>73</v>
      </c>
      <c r="Z9" s="15">
        <v>7156</v>
      </c>
      <c r="AA9" s="12"/>
      <c r="AB9" s="15">
        <v>4623</v>
      </c>
      <c r="AC9" s="15">
        <v>60</v>
      </c>
      <c r="AD9" s="15">
        <v>63</v>
      </c>
      <c r="AE9" s="15">
        <v>6934</v>
      </c>
      <c r="AF9" s="12"/>
      <c r="AG9" s="15">
        <v>3205</v>
      </c>
      <c r="AH9" s="15">
        <v>68</v>
      </c>
      <c r="AI9" s="15">
        <v>73</v>
      </c>
      <c r="AJ9" s="15">
        <v>5200</v>
      </c>
      <c r="AK9" s="12"/>
      <c r="AL9" s="15">
        <f t="shared" si="1"/>
        <v>33997</v>
      </c>
      <c r="AM9" s="15">
        <f t="shared" si="1"/>
        <v>419</v>
      </c>
      <c r="AN9" s="15">
        <f t="shared" si="0"/>
        <v>438</v>
      </c>
      <c r="AO9" s="15">
        <f t="shared" si="0"/>
        <v>46962</v>
      </c>
    </row>
    <row r="10" spans="1:41" ht="15" customHeight="1" x14ac:dyDescent="0.25">
      <c r="A10" s="2" t="s">
        <v>75</v>
      </c>
      <c r="B10" s="3"/>
      <c r="C10" s="15">
        <v>227</v>
      </c>
      <c r="D10" s="15">
        <v>4</v>
      </c>
      <c r="E10" s="15">
        <v>4</v>
      </c>
      <c r="F10" s="15">
        <v>284</v>
      </c>
      <c r="G10" s="12"/>
      <c r="H10" s="15">
        <v>252</v>
      </c>
      <c r="I10" s="15">
        <v>3</v>
      </c>
      <c r="J10" s="15">
        <v>4</v>
      </c>
      <c r="K10" s="15">
        <v>314</v>
      </c>
      <c r="L10" s="12"/>
      <c r="M10" s="15">
        <v>256</v>
      </c>
      <c r="N10" s="15">
        <v>3</v>
      </c>
      <c r="O10" s="15">
        <v>3</v>
      </c>
      <c r="P10" s="15">
        <v>311</v>
      </c>
      <c r="Q10" s="12"/>
      <c r="R10" s="15">
        <v>264</v>
      </c>
      <c r="S10" s="15">
        <v>4</v>
      </c>
      <c r="T10" s="15">
        <v>4</v>
      </c>
      <c r="U10" s="15">
        <v>333</v>
      </c>
      <c r="V10" s="12"/>
      <c r="W10" s="15">
        <v>289</v>
      </c>
      <c r="X10" s="15">
        <v>4</v>
      </c>
      <c r="Y10" s="15">
        <v>4</v>
      </c>
      <c r="Z10" s="15">
        <v>358</v>
      </c>
      <c r="AA10" s="12"/>
      <c r="AB10" s="15">
        <v>234</v>
      </c>
      <c r="AC10" s="15">
        <v>10</v>
      </c>
      <c r="AD10" s="15">
        <v>10</v>
      </c>
      <c r="AE10" s="15">
        <v>319</v>
      </c>
      <c r="AF10" s="12"/>
      <c r="AG10" s="15">
        <v>168</v>
      </c>
      <c r="AH10" s="15">
        <v>2</v>
      </c>
      <c r="AI10" s="15">
        <v>2</v>
      </c>
      <c r="AJ10" s="15">
        <v>262</v>
      </c>
      <c r="AK10" s="12"/>
      <c r="AL10" s="15">
        <f t="shared" si="1"/>
        <v>1690</v>
      </c>
      <c r="AM10" s="15">
        <f t="shared" si="1"/>
        <v>30</v>
      </c>
      <c r="AN10" s="15">
        <f t="shared" si="0"/>
        <v>31</v>
      </c>
      <c r="AO10" s="15">
        <f t="shared" si="0"/>
        <v>2181</v>
      </c>
    </row>
    <row r="11" spans="1:41" ht="15" customHeight="1" x14ac:dyDescent="0.25">
      <c r="A11" s="2" t="s">
        <v>76</v>
      </c>
      <c r="B11" s="3"/>
      <c r="C11" s="15">
        <v>227</v>
      </c>
      <c r="D11" s="15">
        <v>4</v>
      </c>
      <c r="E11" s="15">
        <v>5</v>
      </c>
      <c r="F11" s="15">
        <v>298</v>
      </c>
      <c r="G11" s="12"/>
      <c r="H11" s="15">
        <v>215</v>
      </c>
      <c r="I11" s="15">
        <v>3</v>
      </c>
      <c r="J11" s="15">
        <v>3</v>
      </c>
      <c r="K11" s="15">
        <v>281</v>
      </c>
      <c r="L11" s="12"/>
      <c r="M11" s="15">
        <v>187</v>
      </c>
      <c r="N11" s="15">
        <v>1</v>
      </c>
      <c r="O11" s="15">
        <v>1</v>
      </c>
      <c r="P11" s="15">
        <v>254</v>
      </c>
      <c r="Q11" s="12"/>
      <c r="R11" s="15">
        <v>223</v>
      </c>
      <c r="S11" s="15">
        <v>4</v>
      </c>
      <c r="T11" s="15">
        <v>4</v>
      </c>
      <c r="U11" s="15">
        <v>282</v>
      </c>
      <c r="V11" s="12"/>
      <c r="W11" s="15">
        <v>231</v>
      </c>
      <c r="X11" s="15">
        <v>5</v>
      </c>
      <c r="Y11" s="15">
        <v>5</v>
      </c>
      <c r="Z11" s="15">
        <v>319</v>
      </c>
      <c r="AA11" s="12"/>
      <c r="AB11" s="15">
        <v>229</v>
      </c>
      <c r="AC11" s="15">
        <v>5</v>
      </c>
      <c r="AD11" s="15">
        <v>7</v>
      </c>
      <c r="AE11" s="15">
        <v>310</v>
      </c>
      <c r="AF11" s="12"/>
      <c r="AG11" s="15">
        <v>167</v>
      </c>
      <c r="AH11" s="15">
        <v>3</v>
      </c>
      <c r="AI11" s="15">
        <v>3</v>
      </c>
      <c r="AJ11" s="15">
        <v>255</v>
      </c>
      <c r="AK11" s="12"/>
      <c r="AL11" s="15">
        <f t="shared" si="1"/>
        <v>1479</v>
      </c>
      <c r="AM11" s="15">
        <f t="shared" si="1"/>
        <v>25</v>
      </c>
      <c r="AN11" s="15">
        <f t="shared" si="0"/>
        <v>28</v>
      </c>
      <c r="AO11" s="15">
        <f t="shared" si="0"/>
        <v>1999</v>
      </c>
    </row>
    <row r="12" spans="1:41" ht="15" customHeight="1" x14ac:dyDescent="0.25">
      <c r="A12" s="2" t="s">
        <v>3</v>
      </c>
      <c r="B12" s="3"/>
      <c r="C12" s="15">
        <f>C10+C11</f>
        <v>454</v>
      </c>
      <c r="D12" s="15">
        <f t="shared" ref="D12:F12" si="2">D10+D11</f>
        <v>8</v>
      </c>
      <c r="E12" s="15">
        <f t="shared" si="2"/>
        <v>9</v>
      </c>
      <c r="F12" s="15">
        <f t="shared" si="2"/>
        <v>582</v>
      </c>
      <c r="G12" s="12"/>
      <c r="H12" s="15">
        <f>H10+H11</f>
        <v>467</v>
      </c>
      <c r="I12" s="15">
        <f t="shared" ref="I12" si="3">I10+I11</f>
        <v>6</v>
      </c>
      <c r="J12" s="15">
        <f t="shared" ref="J12" si="4">J10+J11</f>
        <v>7</v>
      </c>
      <c r="K12" s="15">
        <f t="shared" ref="K12" si="5">K10+K11</f>
        <v>595</v>
      </c>
      <c r="L12" s="12"/>
      <c r="M12" s="15">
        <f>M10+M11</f>
        <v>443</v>
      </c>
      <c r="N12" s="15">
        <f t="shared" ref="N12" si="6">N10+N11</f>
        <v>4</v>
      </c>
      <c r="O12" s="15">
        <f t="shared" ref="O12" si="7">O10+O11</f>
        <v>4</v>
      </c>
      <c r="P12" s="15">
        <f t="shared" ref="P12" si="8">P10+P11</f>
        <v>565</v>
      </c>
      <c r="Q12" s="12"/>
      <c r="R12" s="15">
        <f>R10+R11</f>
        <v>487</v>
      </c>
      <c r="S12" s="15">
        <f t="shared" ref="S12" si="9">S10+S11</f>
        <v>8</v>
      </c>
      <c r="T12" s="15">
        <f t="shared" ref="T12" si="10">T10+T11</f>
        <v>8</v>
      </c>
      <c r="U12" s="15">
        <f t="shared" ref="U12" si="11">U10+U11</f>
        <v>615</v>
      </c>
      <c r="V12" s="12"/>
      <c r="W12" s="15">
        <f>W10+W11</f>
        <v>520</v>
      </c>
      <c r="X12" s="15">
        <f t="shared" ref="X12" si="12">X10+X11</f>
        <v>9</v>
      </c>
      <c r="Y12" s="15">
        <f t="shared" ref="Y12" si="13">Y10+Y11</f>
        <v>9</v>
      </c>
      <c r="Z12" s="15">
        <f t="shared" ref="Z12" si="14">Z10+Z11</f>
        <v>677</v>
      </c>
      <c r="AA12" s="12"/>
      <c r="AB12" s="15">
        <f>AB10+AB11</f>
        <v>463</v>
      </c>
      <c r="AC12" s="15">
        <f t="shared" ref="AC12" si="15">AC10+AC11</f>
        <v>15</v>
      </c>
      <c r="AD12" s="15">
        <f t="shared" ref="AD12" si="16">AD10+AD11</f>
        <v>17</v>
      </c>
      <c r="AE12" s="15">
        <f t="shared" ref="AE12" si="17">AE10+AE11</f>
        <v>629</v>
      </c>
      <c r="AF12" s="12"/>
      <c r="AG12" s="15">
        <f>AG10+AG11</f>
        <v>335</v>
      </c>
      <c r="AH12" s="15">
        <f t="shared" ref="AH12" si="18">AH10+AH11</f>
        <v>5</v>
      </c>
      <c r="AI12" s="15">
        <f t="shared" ref="AI12" si="19">AI10+AI11</f>
        <v>5</v>
      </c>
      <c r="AJ12" s="15">
        <f t="shared" ref="AJ12" si="20">AJ10+AJ11</f>
        <v>517</v>
      </c>
      <c r="AK12" s="12"/>
      <c r="AL12" s="15">
        <f>AL10+AL11</f>
        <v>3169</v>
      </c>
      <c r="AM12" s="15">
        <f t="shared" ref="AM12" si="21">AM10+AM11</f>
        <v>55</v>
      </c>
      <c r="AN12" s="15">
        <f t="shared" ref="AN12" si="22">AN10+AN11</f>
        <v>59</v>
      </c>
      <c r="AO12" s="15">
        <f t="shared" ref="AO12" si="23">AO10+AO11</f>
        <v>4180</v>
      </c>
    </row>
    <row r="13" spans="1:41" ht="15" customHeight="1" x14ac:dyDescent="0.25">
      <c r="A13" s="2" t="s">
        <v>4</v>
      </c>
      <c r="B13" s="3"/>
      <c r="C13" s="15">
        <v>2027</v>
      </c>
      <c r="D13" s="15">
        <v>40</v>
      </c>
      <c r="E13" s="15">
        <v>41</v>
      </c>
      <c r="F13" s="15">
        <v>2690</v>
      </c>
      <c r="G13" s="12"/>
      <c r="H13" s="15">
        <v>2079</v>
      </c>
      <c r="I13" s="15">
        <v>40</v>
      </c>
      <c r="J13" s="15">
        <v>41</v>
      </c>
      <c r="K13" s="15">
        <v>2727</v>
      </c>
      <c r="L13" s="12"/>
      <c r="M13" s="15">
        <v>2023</v>
      </c>
      <c r="N13" s="15">
        <v>28</v>
      </c>
      <c r="O13" s="15">
        <v>29</v>
      </c>
      <c r="P13" s="15">
        <v>2685</v>
      </c>
      <c r="Q13" s="12"/>
      <c r="R13" s="15">
        <v>2100</v>
      </c>
      <c r="S13" s="15">
        <v>43</v>
      </c>
      <c r="T13" s="15">
        <v>44</v>
      </c>
      <c r="U13" s="15">
        <v>2795</v>
      </c>
      <c r="V13" s="12"/>
      <c r="W13" s="15">
        <v>2185</v>
      </c>
      <c r="X13" s="15">
        <v>41</v>
      </c>
      <c r="Y13" s="15">
        <v>42</v>
      </c>
      <c r="Z13" s="15">
        <v>2925</v>
      </c>
      <c r="AA13" s="12"/>
      <c r="AB13" s="15">
        <v>1867</v>
      </c>
      <c r="AC13" s="15">
        <v>45</v>
      </c>
      <c r="AD13" s="15">
        <v>47</v>
      </c>
      <c r="AE13" s="15">
        <v>2666</v>
      </c>
      <c r="AF13" s="12"/>
      <c r="AG13" s="15">
        <v>1513</v>
      </c>
      <c r="AH13" s="15">
        <v>49</v>
      </c>
      <c r="AI13" s="15">
        <v>55</v>
      </c>
      <c r="AJ13" s="15">
        <v>2493</v>
      </c>
      <c r="AK13" s="12"/>
      <c r="AL13" s="15">
        <f t="shared" si="1"/>
        <v>13794</v>
      </c>
      <c r="AM13" s="15">
        <f t="shared" si="1"/>
        <v>286</v>
      </c>
      <c r="AN13" s="15">
        <f t="shared" si="0"/>
        <v>299</v>
      </c>
      <c r="AO13" s="15">
        <f t="shared" si="0"/>
        <v>18981</v>
      </c>
    </row>
    <row r="14" spans="1:41" ht="15" customHeight="1" x14ac:dyDescent="0.25">
      <c r="A14" s="2" t="s">
        <v>5</v>
      </c>
      <c r="B14" s="3"/>
      <c r="C14" s="15">
        <v>496</v>
      </c>
      <c r="D14" s="15">
        <v>9</v>
      </c>
      <c r="E14" s="15">
        <v>9</v>
      </c>
      <c r="F14" s="15">
        <v>684</v>
      </c>
      <c r="G14" s="12"/>
      <c r="H14" s="15">
        <v>512</v>
      </c>
      <c r="I14" s="15">
        <v>12</v>
      </c>
      <c r="J14" s="15">
        <v>13</v>
      </c>
      <c r="K14" s="15">
        <v>691</v>
      </c>
      <c r="L14" s="12"/>
      <c r="M14" s="15">
        <v>483</v>
      </c>
      <c r="N14" s="15">
        <v>10</v>
      </c>
      <c r="O14" s="15">
        <v>10</v>
      </c>
      <c r="P14" s="15">
        <v>617</v>
      </c>
      <c r="Q14" s="12"/>
      <c r="R14" s="15">
        <v>501</v>
      </c>
      <c r="S14" s="15">
        <v>16</v>
      </c>
      <c r="T14" s="15">
        <v>17</v>
      </c>
      <c r="U14" s="15">
        <v>660</v>
      </c>
      <c r="V14" s="12"/>
      <c r="W14" s="15">
        <v>493</v>
      </c>
      <c r="X14" s="15">
        <v>10</v>
      </c>
      <c r="Y14" s="15">
        <v>10</v>
      </c>
      <c r="Z14" s="15">
        <v>670</v>
      </c>
      <c r="AA14" s="12"/>
      <c r="AB14" s="15">
        <v>463</v>
      </c>
      <c r="AC14" s="15">
        <v>11</v>
      </c>
      <c r="AD14" s="15">
        <v>12</v>
      </c>
      <c r="AE14" s="15">
        <v>678</v>
      </c>
      <c r="AF14" s="12"/>
      <c r="AG14" s="15">
        <v>356</v>
      </c>
      <c r="AH14" s="15">
        <v>12</v>
      </c>
      <c r="AI14" s="15">
        <v>12</v>
      </c>
      <c r="AJ14" s="15">
        <v>590</v>
      </c>
      <c r="AK14" s="12"/>
      <c r="AL14" s="15">
        <f t="shared" si="1"/>
        <v>3304</v>
      </c>
      <c r="AM14" s="15">
        <f t="shared" si="1"/>
        <v>80</v>
      </c>
      <c r="AN14" s="15">
        <f t="shared" si="0"/>
        <v>83</v>
      </c>
      <c r="AO14" s="15">
        <f t="shared" si="0"/>
        <v>4590</v>
      </c>
    </row>
    <row r="15" spans="1:41" ht="15" customHeight="1" x14ac:dyDescent="0.25">
      <c r="A15" s="2" t="s">
        <v>6</v>
      </c>
      <c r="B15" s="3"/>
      <c r="C15" s="15">
        <v>1329</v>
      </c>
      <c r="D15" s="15">
        <v>11</v>
      </c>
      <c r="E15" s="15">
        <v>13</v>
      </c>
      <c r="F15" s="15">
        <v>1611</v>
      </c>
      <c r="G15" s="12"/>
      <c r="H15" s="15">
        <v>1356</v>
      </c>
      <c r="I15" s="15">
        <v>14</v>
      </c>
      <c r="J15" s="15">
        <v>14</v>
      </c>
      <c r="K15" s="15">
        <v>1659</v>
      </c>
      <c r="L15" s="12"/>
      <c r="M15" s="15">
        <v>1341</v>
      </c>
      <c r="N15" s="15">
        <v>9</v>
      </c>
      <c r="O15" s="15">
        <v>10</v>
      </c>
      <c r="P15" s="15">
        <v>1684</v>
      </c>
      <c r="Q15" s="12"/>
      <c r="R15" s="15">
        <v>1349</v>
      </c>
      <c r="S15" s="15">
        <v>11</v>
      </c>
      <c r="T15" s="15">
        <v>12</v>
      </c>
      <c r="U15" s="15">
        <v>1646</v>
      </c>
      <c r="V15" s="12"/>
      <c r="W15" s="15">
        <v>1319</v>
      </c>
      <c r="X15" s="15">
        <v>11</v>
      </c>
      <c r="Y15" s="15">
        <v>11</v>
      </c>
      <c r="Z15" s="15">
        <v>1636</v>
      </c>
      <c r="AA15" s="12"/>
      <c r="AB15" s="15">
        <v>1176</v>
      </c>
      <c r="AC15" s="15">
        <v>12</v>
      </c>
      <c r="AD15" s="15">
        <v>15</v>
      </c>
      <c r="AE15" s="15">
        <v>1543</v>
      </c>
      <c r="AF15" s="12"/>
      <c r="AG15" s="15">
        <v>903</v>
      </c>
      <c r="AH15" s="15">
        <v>8</v>
      </c>
      <c r="AI15" s="15">
        <v>10</v>
      </c>
      <c r="AJ15" s="15">
        <v>1296</v>
      </c>
      <c r="AK15" s="12"/>
      <c r="AL15" s="15">
        <f t="shared" si="1"/>
        <v>8773</v>
      </c>
      <c r="AM15" s="15">
        <f t="shared" si="1"/>
        <v>76</v>
      </c>
      <c r="AN15" s="15">
        <f t="shared" si="0"/>
        <v>85</v>
      </c>
      <c r="AO15" s="15">
        <f t="shared" si="0"/>
        <v>11075</v>
      </c>
    </row>
    <row r="16" spans="1:41" s="59" customFormat="1" ht="15" customHeight="1" x14ac:dyDescent="0.25">
      <c r="A16" s="2" t="s">
        <v>7</v>
      </c>
      <c r="B16" s="3"/>
      <c r="C16" s="104">
        <v>2740</v>
      </c>
      <c r="D16" s="104">
        <v>43</v>
      </c>
      <c r="E16" s="104">
        <v>43</v>
      </c>
      <c r="F16" s="104">
        <v>3730</v>
      </c>
      <c r="G16" s="12"/>
      <c r="H16" s="15">
        <v>2797</v>
      </c>
      <c r="I16" s="15">
        <v>48</v>
      </c>
      <c r="J16" s="15">
        <v>49</v>
      </c>
      <c r="K16" s="15">
        <v>3705</v>
      </c>
      <c r="L16" s="12"/>
      <c r="M16" s="15">
        <v>2754</v>
      </c>
      <c r="N16" s="15">
        <v>43</v>
      </c>
      <c r="O16" s="15">
        <v>44</v>
      </c>
      <c r="P16" s="15">
        <v>3595</v>
      </c>
      <c r="Q16" s="12"/>
      <c r="R16" s="104">
        <v>2661</v>
      </c>
      <c r="S16" s="104">
        <v>43</v>
      </c>
      <c r="T16" s="104">
        <v>44</v>
      </c>
      <c r="U16" s="104">
        <v>3558</v>
      </c>
      <c r="V16" s="12"/>
      <c r="W16" s="15">
        <v>2913</v>
      </c>
      <c r="X16" s="15">
        <v>50</v>
      </c>
      <c r="Y16" s="15">
        <v>50</v>
      </c>
      <c r="Z16" s="15">
        <v>3939</v>
      </c>
      <c r="AA16" s="12"/>
      <c r="AB16" s="104">
        <v>2467</v>
      </c>
      <c r="AC16" s="104">
        <v>52</v>
      </c>
      <c r="AD16" s="104">
        <v>55</v>
      </c>
      <c r="AE16" s="104">
        <v>3568</v>
      </c>
      <c r="AF16" s="12"/>
      <c r="AG16" s="104">
        <v>1804</v>
      </c>
      <c r="AH16" s="104">
        <v>51</v>
      </c>
      <c r="AI16" s="104">
        <v>59</v>
      </c>
      <c r="AJ16" s="104">
        <v>2820</v>
      </c>
      <c r="AK16" s="12"/>
      <c r="AL16" s="15">
        <f t="shared" si="1"/>
        <v>18136</v>
      </c>
      <c r="AM16" s="15">
        <f t="shared" si="1"/>
        <v>330</v>
      </c>
      <c r="AN16" s="15">
        <f t="shared" si="0"/>
        <v>344</v>
      </c>
      <c r="AO16" s="15">
        <f t="shared" si="0"/>
        <v>24915</v>
      </c>
    </row>
    <row r="17" spans="1:41" s="59" customFormat="1" ht="15" customHeight="1" x14ac:dyDescent="0.25">
      <c r="A17" s="28" t="s">
        <v>8</v>
      </c>
      <c r="B17" s="89"/>
      <c r="C17" s="106">
        <f>SUM(C7:C16)-C12</f>
        <v>13741</v>
      </c>
      <c r="D17" s="106">
        <f t="shared" ref="D17:F17" si="24">SUM(D7:D16)-D12</f>
        <v>202</v>
      </c>
      <c r="E17" s="106">
        <f t="shared" si="24"/>
        <v>210</v>
      </c>
      <c r="F17" s="106">
        <f t="shared" si="24"/>
        <v>18336</v>
      </c>
      <c r="G17" s="106"/>
      <c r="H17" s="19">
        <f>SUM(H7:H16)-H12</f>
        <v>14302</v>
      </c>
      <c r="I17" s="19">
        <f t="shared" ref="I17" si="25">SUM(I7:I16)-I12</f>
        <v>198</v>
      </c>
      <c r="J17" s="19">
        <f t="shared" ref="J17" si="26">SUM(J7:J16)-J12</f>
        <v>203</v>
      </c>
      <c r="K17" s="19">
        <f t="shared" ref="K17" si="27">SUM(K7:K16)-K12</f>
        <v>18889</v>
      </c>
      <c r="L17" s="106"/>
      <c r="M17" s="19">
        <f>SUM(M7:M16)-M12</f>
        <v>13854</v>
      </c>
      <c r="N17" s="19">
        <f t="shared" ref="N17" si="28">SUM(N7:N16)-N12</f>
        <v>191</v>
      </c>
      <c r="O17" s="19">
        <f t="shared" ref="O17" si="29">SUM(O7:O16)-O12</f>
        <v>200</v>
      </c>
      <c r="P17" s="19">
        <f t="shared" ref="P17" si="30">SUM(P7:P16)-P12</f>
        <v>18264</v>
      </c>
      <c r="Q17" s="106"/>
      <c r="R17" s="106">
        <f>SUM(R7:R16)-R12</f>
        <v>14191</v>
      </c>
      <c r="S17" s="106">
        <f t="shared" ref="S17" si="31">SUM(S7:S16)-S12</f>
        <v>207</v>
      </c>
      <c r="T17" s="106">
        <f t="shared" ref="T17" si="32">SUM(T7:T16)-T12</f>
        <v>212</v>
      </c>
      <c r="U17" s="106">
        <f t="shared" ref="U17" si="33">SUM(U7:U16)-U12</f>
        <v>18775</v>
      </c>
      <c r="V17" s="106"/>
      <c r="W17" s="167">
        <f>SUM(W7:W16)-W12</f>
        <v>14539</v>
      </c>
      <c r="X17" s="167">
        <f t="shared" ref="X17" si="34">SUM(X7:X16)-X12</f>
        <v>231</v>
      </c>
      <c r="Y17" s="167">
        <f t="shared" ref="Y17" si="35">SUM(Y7:Y16)-Y12</f>
        <v>237</v>
      </c>
      <c r="Z17" s="167">
        <f t="shared" ref="Z17" si="36">SUM(Z7:Z16)-Z12</f>
        <v>19499</v>
      </c>
      <c r="AA17" s="106"/>
      <c r="AB17" s="106">
        <f>SUM(AB7:AB16)-AB12</f>
        <v>12716</v>
      </c>
      <c r="AC17" s="106">
        <f t="shared" ref="AC17" si="37">SUM(AC7:AC16)-AC12</f>
        <v>236</v>
      </c>
      <c r="AD17" s="106">
        <f t="shared" ref="AD17" si="38">SUM(AD7:AD16)-AD12</f>
        <v>255</v>
      </c>
      <c r="AE17" s="106">
        <f t="shared" ref="AE17" si="39">SUM(AE7:AE16)-AE12</f>
        <v>18607</v>
      </c>
      <c r="AF17" s="106"/>
      <c r="AG17" s="106">
        <f>SUM(AG7:AG16)-AG12</f>
        <v>9404</v>
      </c>
      <c r="AH17" s="106">
        <f t="shared" ref="AH17" si="40">SUM(AH7:AH16)-AH12</f>
        <v>231</v>
      </c>
      <c r="AI17" s="106">
        <f t="shared" ref="AI17" si="41">SUM(AI7:AI16)-AI12</f>
        <v>257</v>
      </c>
      <c r="AJ17" s="106">
        <f t="shared" ref="AJ17" si="42">SUM(AJ7:AJ16)-AJ12</f>
        <v>15155</v>
      </c>
      <c r="AK17" s="106"/>
      <c r="AL17" s="107">
        <f>SUM(AL7:AL16)-AL12</f>
        <v>92747</v>
      </c>
      <c r="AM17" s="107">
        <f t="shared" ref="AM17" si="43">SUM(AM7:AM16)-AM12</f>
        <v>1496</v>
      </c>
      <c r="AN17" s="107">
        <f t="shared" ref="AN17" si="44">SUM(AN7:AN16)-AN12</f>
        <v>1574</v>
      </c>
      <c r="AO17" s="107">
        <f t="shared" ref="AO17" si="45">SUM(AO7:AO16)-AO12</f>
        <v>127525</v>
      </c>
    </row>
    <row r="18" spans="1:41" ht="15" customHeight="1" x14ac:dyDescent="0.25">
      <c r="A18" s="2" t="s">
        <v>9</v>
      </c>
      <c r="B18" s="3"/>
      <c r="C18" s="103">
        <v>2535</v>
      </c>
      <c r="D18" s="103">
        <v>25</v>
      </c>
      <c r="E18" s="103">
        <v>26</v>
      </c>
      <c r="F18" s="103">
        <v>3318</v>
      </c>
      <c r="G18" s="12"/>
      <c r="H18" s="15">
        <v>2588</v>
      </c>
      <c r="I18" s="15">
        <v>31</v>
      </c>
      <c r="J18" s="15">
        <v>33</v>
      </c>
      <c r="K18" s="15">
        <v>3280</v>
      </c>
      <c r="L18" s="12"/>
      <c r="M18" s="15">
        <v>2498</v>
      </c>
      <c r="N18" s="15">
        <v>38</v>
      </c>
      <c r="O18" s="15">
        <v>39</v>
      </c>
      <c r="P18" s="15">
        <v>3238</v>
      </c>
      <c r="Q18" s="12"/>
      <c r="R18" s="103">
        <v>2494</v>
      </c>
      <c r="S18" s="103">
        <v>21</v>
      </c>
      <c r="T18" s="103">
        <v>21</v>
      </c>
      <c r="U18" s="103">
        <v>3208</v>
      </c>
      <c r="V18" s="12"/>
      <c r="W18" s="15">
        <v>2497</v>
      </c>
      <c r="X18" s="15">
        <v>28</v>
      </c>
      <c r="Y18" s="15">
        <v>29</v>
      </c>
      <c r="Z18" s="15">
        <v>3283</v>
      </c>
      <c r="AA18" s="12"/>
      <c r="AB18" s="103">
        <v>2129</v>
      </c>
      <c r="AC18" s="103">
        <v>36</v>
      </c>
      <c r="AD18" s="103">
        <v>37</v>
      </c>
      <c r="AE18" s="103">
        <v>3056</v>
      </c>
      <c r="AF18" s="12"/>
      <c r="AG18" s="103">
        <v>1490</v>
      </c>
      <c r="AH18" s="103">
        <v>37</v>
      </c>
      <c r="AI18" s="103">
        <v>39</v>
      </c>
      <c r="AJ18" s="103">
        <v>2280</v>
      </c>
      <c r="AK18" s="12"/>
      <c r="AL18" s="15">
        <f t="shared" si="1"/>
        <v>16231</v>
      </c>
      <c r="AM18" s="15">
        <f t="shared" si="1"/>
        <v>216</v>
      </c>
      <c r="AN18" s="15">
        <f t="shared" si="0"/>
        <v>224</v>
      </c>
      <c r="AO18" s="15">
        <f t="shared" si="0"/>
        <v>21663</v>
      </c>
    </row>
    <row r="19" spans="1:41" ht="15" customHeight="1" x14ac:dyDescent="0.25">
      <c r="A19" s="2" t="s">
        <v>10</v>
      </c>
      <c r="B19" s="3"/>
      <c r="C19" s="15">
        <v>376</v>
      </c>
      <c r="D19" s="15">
        <v>8</v>
      </c>
      <c r="E19" s="15">
        <v>9</v>
      </c>
      <c r="F19" s="15">
        <v>531</v>
      </c>
      <c r="G19" s="12"/>
      <c r="H19" s="15">
        <v>368</v>
      </c>
      <c r="I19" s="15">
        <v>11</v>
      </c>
      <c r="J19" s="15">
        <v>11</v>
      </c>
      <c r="K19" s="15">
        <v>517</v>
      </c>
      <c r="L19" s="12"/>
      <c r="M19" s="15">
        <v>331</v>
      </c>
      <c r="N19" s="15">
        <v>8</v>
      </c>
      <c r="O19" s="15">
        <v>9</v>
      </c>
      <c r="P19" s="15">
        <v>431</v>
      </c>
      <c r="Q19" s="12"/>
      <c r="R19" s="15">
        <v>350</v>
      </c>
      <c r="S19" s="15">
        <v>5</v>
      </c>
      <c r="T19" s="15">
        <v>7</v>
      </c>
      <c r="U19" s="15">
        <v>501</v>
      </c>
      <c r="V19" s="12"/>
      <c r="W19" s="15">
        <v>380</v>
      </c>
      <c r="X19" s="15">
        <v>11</v>
      </c>
      <c r="Y19" s="15">
        <v>11</v>
      </c>
      <c r="Z19" s="15">
        <v>540</v>
      </c>
      <c r="AA19" s="12"/>
      <c r="AB19" s="15">
        <v>333</v>
      </c>
      <c r="AC19" s="15">
        <v>8</v>
      </c>
      <c r="AD19" s="15">
        <v>8</v>
      </c>
      <c r="AE19" s="15">
        <v>503</v>
      </c>
      <c r="AF19" s="12"/>
      <c r="AG19" s="15">
        <v>264</v>
      </c>
      <c r="AH19" s="15">
        <v>6</v>
      </c>
      <c r="AI19" s="15">
        <v>6</v>
      </c>
      <c r="AJ19" s="15">
        <v>424</v>
      </c>
      <c r="AK19" s="12"/>
      <c r="AL19" s="15">
        <f t="shared" si="1"/>
        <v>2402</v>
      </c>
      <c r="AM19" s="15">
        <f t="shared" si="1"/>
        <v>57</v>
      </c>
      <c r="AN19" s="15">
        <f t="shared" si="0"/>
        <v>61</v>
      </c>
      <c r="AO19" s="15">
        <f t="shared" si="0"/>
        <v>3447</v>
      </c>
    </row>
    <row r="20" spans="1:41" ht="15" customHeight="1" x14ac:dyDescent="0.25">
      <c r="A20" s="2" t="s">
        <v>11</v>
      </c>
      <c r="B20" s="3"/>
      <c r="C20" s="15">
        <v>788</v>
      </c>
      <c r="D20" s="15">
        <v>8</v>
      </c>
      <c r="E20" s="15">
        <v>8</v>
      </c>
      <c r="F20" s="15">
        <v>1138</v>
      </c>
      <c r="G20" s="12"/>
      <c r="H20" s="15">
        <v>815</v>
      </c>
      <c r="I20" s="15">
        <v>6</v>
      </c>
      <c r="J20" s="15">
        <v>7</v>
      </c>
      <c r="K20" s="15">
        <v>1169</v>
      </c>
      <c r="L20" s="12"/>
      <c r="M20" s="15">
        <v>766</v>
      </c>
      <c r="N20" s="15">
        <v>9</v>
      </c>
      <c r="O20" s="15">
        <v>10</v>
      </c>
      <c r="P20" s="15">
        <v>1043</v>
      </c>
      <c r="Q20" s="12"/>
      <c r="R20" s="15">
        <v>842</v>
      </c>
      <c r="S20" s="15">
        <v>14</v>
      </c>
      <c r="T20" s="15">
        <v>15</v>
      </c>
      <c r="U20" s="15">
        <v>1145</v>
      </c>
      <c r="V20" s="12"/>
      <c r="W20" s="15">
        <v>861</v>
      </c>
      <c r="X20" s="15">
        <v>13</v>
      </c>
      <c r="Y20" s="15">
        <v>15</v>
      </c>
      <c r="Z20" s="15">
        <v>1194</v>
      </c>
      <c r="AA20" s="12"/>
      <c r="AB20" s="15">
        <v>819</v>
      </c>
      <c r="AC20" s="15">
        <v>17</v>
      </c>
      <c r="AD20" s="15">
        <v>19</v>
      </c>
      <c r="AE20" s="15">
        <v>1223</v>
      </c>
      <c r="AF20" s="12"/>
      <c r="AG20" s="15">
        <v>658</v>
      </c>
      <c r="AH20" s="15">
        <v>12</v>
      </c>
      <c r="AI20" s="15">
        <v>12</v>
      </c>
      <c r="AJ20" s="15">
        <v>1049</v>
      </c>
      <c r="AK20" s="12"/>
      <c r="AL20" s="15">
        <f t="shared" si="1"/>
        <v>5549</v>
      </c>
      <c r="AM20" s="15">
        <f t="shared" si="1"/>
        <v>79</v>
      </c>
      <c r="AN20" s="15">
        <f t="shared" si="0"/>
        <v>86</v>
      </c>
      <c r="AO20" s="15">
        <f t="shared" si="0"/>
        <v>7961</v>
      </c>
    </row>
    <row r="21" spans="1:41" s="59" customFormat="1" ht="15" customHeight="1" x14ac:dyDescent="0.25">
      <c r="A21" s="2" t="s">
        <v>12</v>
      </c>
      <c r="B21" s="3"/>
      <c r="C21" s="15">
        <v>3326</v>
      </c>
      <c r="D21" s="15">
        <v>52</v>
      </c>
      <c r="E21" s="15">
        <v>54</v>
      </c>
      <c r="F21" s="15">
        <v>4496</v>
      </c>
      <c r="G21" s="12"/>
      <c r="H21" s="15">
        <v>3404</v>
      </c>
      <c r="I21" s="15">
        <v>51</v>
      </c>
      <c r="J21" s="15">
        <v>52</v>
      </c>
      <c r="K21" s="15">
        <v>4585</v>
      </c>
      <c r="L21" s="12"/>
      <c r="M21" s="15">
        <v>3326</v>
      </c>
      <c r="N21" s="15">
        <v>42</v>
      </c>
      <c r="O21" s="15">
        <v>42</v>
      </c>
      <c r="P21" s="15">
        <v>4420</v>
      </c>
      <c r="Q21" s="12"/>
      <c r="R21" s="104">
        <v>3398</v>
      </c>
      <c r="S21" s="104">
        <v>60</v>
      </c>
      <c r="T21" s="104">
        <v>63</v>
      </c>
      <c r="U21" s="104">
        <v>4465</v>
      </c>
      <c r="V21" s="12"/>
      <c r="W21" s="15">
        <v>3484</v>
      </c>
      <c r="X21" s="15">
        <v>47</v>
      </c>
      <c r="Y21" s="15">
        <v>51</v>
      </c>
      <c r="Z21" s="15">
        <v>4776</v>
      </c>
      <c r="AA21" s="12"/>
      <c r="AB21" s="104">
        <v>2842</v>
      </c>
      <c r="AC21" s="104">
        <v>50</v>
      </c>
      <c r="AD21" s="104">
        <v>51</v>
      </c>
      <c r="AE21" s="104">
        <v>4246</v>
      </c>
      <c r="AF21" s="12"/>
      <c r="AG21" s="104">
        <v>2388</v>
      </c>
      <c r="AH21" s="104">
        <v>47</v>
      </c>
      <c r="AI21" s="104">
        <v>53</v>
      </c>
      <c r="AJ21" s="104">
        <v>3794</v>
      </c>
      <c r="AK21" s="12"/>
      <c r="AL21" s="15">
        <f t="shared" si="1"/>
        <v>22168</v>
      </c>
      <c r="AM21" s="15">
        <f t="shared" si="1"/>
        <v>349</v>
      </c>
      <c r="AN21" s="15">
        <f t="shared" si="0"/>
        <v>366</v>
      </c>
      <c r="AO21" s="15">
        <f t="shared" si="0"/>
        <v>30782</v>
      </c>
    </row>
    <row r="22" spans="1:41" s="59" customFormat="1" ht="15" customHeight="1" x14ac:dyDescent="0.25">
      <c r="A22" s="29" t="s">
        <v>13</v>
      </c>
      <c r="B22" s="90"/>
      <c r="C22" s="167">
        <f t="shared" ref="C22:AJ22" si="46">SUM(C18:C21)</f>
        <v>7025</v>
      </c>
      <c r="D22" s="167">
        <f t="shared" si="46"/>
        <v>93</v>
      </c>
      <c r="E22" s="167">
        <f t="shared" si="46"/>
        <v>97</v>
      </c>
      <c r="F22" s="167">
        <f t="shared" si="46"/>
        <v>9483</v>
      </c>
      <c r="G22" s="106"/>
      <c r="H22" s="19">
        <f t="shared" si="46"/>
        <v>7175</v>
      </c>
      <c r="I22" s="19">
        <f t="shared" si="46"/>
        <v>99</v>
      </c>
      <c r="J22" s="19">
        <f t="shared" si="46"/>
        <v>103</v>
      </c>
      <c r="K22" s="19">
        <f t="shared" si="46"/>
        <v>9551</v>
      </c>
      <c r="L22" s="106"/>
      <c r="M22" s="19">
        <f t="shared" si="46"/>
        <v>6921</v>
      </c>
      <c r="N22" s="19">
        <f t="shared" si="46"/>
        <v>97</v>
      </c>
      <c r="O22" s="19">
        <f t="shared" si="46"/>
        <v>100</v>
      </c>
      <c r="P22" s="19">
        <f t="shared" si="46"/>
        <v>9132</v>
      </c>
      <c r="Q22" s="106"/>
      <c r="R22" s="19">
        <f t="shared" si="46"/>
        <v>7084</v>
      </c>
      <c r="S22" s="19">
        <f t="shared" si="46"/>
        <v>100</v>
      </c>
      <c r="T22" s="19">
        <f t="shared" si="46"/>
        <v>106</v>
      </c>
      <c r="U22" s="19">
        <f t="shared" si="46"/>
        <v>9319</v>
      </c>
      <c r="V22" s="106"/>
      <c r="W22" s="19">
        <f t="shared" si="46"/>
        <v>7222</v>
      </c>
      <c r="X22" s="19">
        <f t="shared" si="46"/>
        <v>99</v>
      </c>
      <c r="Y22" s="19">
        <f t="shared" si="46"/>
        <v>106</v>
      </c>
      <c r="Z22" s="19">
        <f t="shared" si="46"/>
        <v>9793</v>
      </c>
      <c r="AA22" s="106"/>
      <c r="AB22" s="19">
        <f t="shared" si="46"/>
        <v>6123</v>
      </c>
      <c r="AC22" s="19">
        <f t="shared" si="46"/>
        <v>111</v>
      </c>
      <c r="AD22" s="19">
        <f t="shared" si="46"/>
        <v>115</v>
      </c>
      <c r="AE22" s="19">
        <f t="shared" si="46"/>
        <v>9028</v>
      </c>
      <c r="AF22" s="106"/>
      <c r="AG22" s="106">
        <f t="shared" si="46"/>
        <v>4800</v>
      </c>
      <c r="AH22" s="106">
        <f t="shared" si="46"/>
        <v>102</v>
      </c>
      <c r="AI22" s="106">
        <f t="shared" si="46"/>
        <v>110</v>
      </c>
      <c r="AJ22" s="106">
        <f t="shared" si="46"/>
        <v>7547</v>
      </c>
      <c r="AK22" s="106"/>
      <c r="AL22" s="19">
        <f t="shared" si="1"/>
        <v>46350</v>
      </c>
      <c r="AM22" s="50">
        <f t="shared" si="1"/>
        <v>701</v>
      </c>
      <c r="AN22" s="50">
        <f t="shared" si="0"/>
        <v>737</v>
      </c>
      <c r="AO22" s="50">
        <f t="shared" si="0"/>
        <v>63853</v>
      </c>
    </row>
    <row r="23" spans="1:41" ht="15" customHeight="1" x14ac:dyDescent="0.25">
      <c r="A23" s="2" t="s">
        <v>14</v>
      </c>
      <c r="B23" s="3"/>
      <c r="C23" s="103">
        <v>572</v>
      </c>
      <c r="D23" s="103">
        <v>7</v>
      </c>
      <c r="E23" s="103">
        <v>7</v>
      </c>
      <c r="F23" s="103">
        <v>888</v>
      </c>
      <c r="G23" s="12"/>
      <c r="H23" s="15">
        <v>520</v>
      </c>
      <c r="I23" s="15">
        <v>11</v>
      </c>
      <c r="J23" s="15">
        <v>11</v>
      </c>
      <c r="K23" s="15">
        <v>745</v>
      </c>
      <c r="L23" s="12"/>
      <c r="M23" s="15">
        <v>523</v>
      </c>
      <c r="N23" s="15">
        <v>7</v>
      </c>
      <c r="O23" s="15">
        <v>7</v>
      </c>
      <c r="P23" s="15">
        <v>778</v>
      </c>
      <c r="Q23" s="12"/>
      <c r="R23" s="103">
        <v>518</v>
      </c>
      <c r="S23" s="103">
        <v>10</v>
      </c>
      <c r="T23" s="103">
        <v>10</v>
      </c>
      <c r="U23" s="103">
        <v>785</v>
      </c>
      <c r="V23" s="12"/>
      <c r="W23" s="15">
        <v>553</v>
      </c>
      <c r="X23" s="15">
        <v>12</v>
      </c>
      <c r="Y23" s="15">
        <v>14</v>
      </c>
      <c r="Z23" s="15">
        <v>781</v>
      </c>
      <c r="AA23" s="12"/>
      <c r="AB23" s="103">
        <v>526</v>
      </c>
      <c r="AC23" s="103">
        <v>6</v>
      </c>
      <c r="AD23" s="103">
        <v>7</v>
      </c>
      <c r="AE23" s="103">
        <v>837</v>
      </c>
      <c r="AF23" s="12"/>
      <c r="AG23" s="103">
        <v>391</v>
      </c>
      <c r="AH23" s="103">
        <v>14</v>
      </c>
      <c r="AI23" s="103">
        <v>14</v>
      </c>
      <c r="AJ23" s="103">
        <v>650</v>
      </c>
      <c r="AK23" s="12"/>
      <c r="AL23" s="15">
        <f t="shared" si="1"/>
        <v>3603</v>
      </c>
      <c r="AM23" s="15">
        <f t="shared" si="1"/>
        <v>67</v>
      </c>
      <c r="AN23" s="15">
        <f t="shared" si="0"/>
        <v>70</v>
      </c>
      <c r="AO23" s="15">
        <f t="shared" si="0"/>
        <v>5464</v>
      </c>
    </row>
    <row r="24" spans="1:41" ht="15" customHeight="1" x14ac:dyDescent="0.25">
      <c r="A24" s="2" t="s">
        <v>15</v>
      </c>
      <c r="B24" s="3"/>
      <c r="C24" s="15">
        <v>88</v>
      </c>
      <c r="D24" s="15">
        <v>6</v>
      </c>
      <c r="E24" s="15">
        <v>6</v>
      </c>
      <c r="F24" s="15">
        <v>119</v>
      </c>
      <c r="G24" s="12"/>
      <c r="H24" s="15">
        <v>85</v>
      </c>
      <c r="I24" s="15">
        <v>2</v>
      </c>
      <c r="J24" s="15">
        <v>2</v>
      </c>
      <c r="K24" s="15">
        <v>118</v>
      </c>
      <c r="L24" s="12"/>
      <c r="M24" s="15">
        <v>64</v>
      </c>
      <c r="N24" s="15">
        <v>2</v>
      </c>
      <c r="O24" s="15">
        <v>3</v>
      </c>
      <c r="P24" s="15">
        <v>93</v>
      </c>
      <c r="Q24" s="12"/>
      <c r="R24" s="15">
        <v>74</v>
      </c>
      <c r="S24" s="15">
        <v>4</v>
      </c>
      <c r="T24" s="15">
        <v>5</v>
      </c>
      <c r="U24" s="15">
        <v>137</v>
      </c>
      <c r="V24" s="12"/>
      <c r="W24" s="15">
        <v>66</v>
      </c>
      <c r="X24" s="15">
        <v>1</v>
      </c>
      <c r="Y24" s="15">
        <v>1</v>
      </c>
      <c r="Z24" s="15">
        <v>108</v>
      </c>
      <c r="AA24" s="12"/>
      <c r="AB24" s="15">
        <v>74</v>
      </c>
      <c r="AC24" s="15">
        <v>3</v>
      </c>
      <c r="AD24" s="15">
        <v>5</v>
      </c>
      <c r="AE24" s="15">
        <v>120</v>
      </c>
      <c r="AF24" s="12"/>
      <c r="AG24" s="15">
        <v>56</v>
      </c>
      <c r="AH24" s="15">
        <v>4</v>
      </c>
      <c r="AI24" s="15">
        <v>4</v>
      </c>
      <c r="AJ24" s="15">
        <v>105</v>
      </c>
      <c r="AK24" s="12"/>
      <c r="AL24" s="15">
        <f t="shared" si="1"/>
        <v>507</v>
      </c>
      <c r="AM24" s="15">
        <f t="shared" si="1"/>
        <v>22</v>
      </c>
      <c r="AN24" s="15">
        <f t="shared" si="1"/>
        <v>26</v>
      </c>
      <c r="AO24" s="15">
        <f t="shared" si="1"/>
        <v>800</v>
      </c>
    </row>
    <row r="25" spans="1:41" ht="15" customHeight="1" x14ac:dyDescent="0.25">
      <c r="A25" s="2" t="s">
        <v>16</v>
      </c>
      <c r="B25" s="3"/>
      <c r="C25" s="15">
        <v>1377</v>
      </c>
      <c r="D25" s="15">
        <v>28</v>
      </c>
      <c r="E25" s="15">
        <v>31</v>
      </c>
      <c r="F25" s="15">
        <v>2038</v>
      </c>
      <c r="G25" s="12"/>
      <c r="H25" s="15">
        <v>1343</v>
      </c>
      <c r="I25" s="15">
        <v>24</v>
      </c>
      <c r="J25" s="15">
        <v>24</v>
      </c>
      <c r="K25" s="15">
        <v>2020</v>
      </c>
      <c r="L25" s="12"/>
      <c r="M25" s="15">
        <v>1329</v>
      </c>
      <c r="N25" s="15">
        <v>34</v>
      </c>
      <c r="O25" s="15">
        <v>36</v>
      </c>
      <c r="P25" s="15">
        <v>1904</v>
      </c>
      <c r="Q25" s="12"/>
      <c r="R25" s="15">
        <v>1367</v>
      </c>
      <c r="S25" s="15">
        <v>22</v>
      </c>
      <c r="T25" s="15">
        <v>23</v>
      </c>
      <c r="U25" s="15">
        <v>2010</v>
      </c>
      <c r="V25" s="12"/>
      <c r="W25" s="15">
        <v>1312</v>
      </c>
      <c r="X25" s="15">
        <v>28</v>
      </c>
      <c r="Y25" s="15">
        <v>30</v>
      </c>
      <c r="Z25" s="15">
        <v>1945</v>
      </c>
      <c r="AA25" s="12"/>
      <c r="AB25" s="15">
        <v>1256</v>
      </c>
      <c r="AC25" s="15">
        <v>44</v>
      </c>
      <c r="AD25" s="15">
        <v>49</v>
      </c>
      <c r="AE25" s="15">
        <v>1996</v>
      </c>
      <c r="AF25" s="12"/>
      <c r="AG25" s="15">
        <v>1119</v>
      </c>
      <c r="AH25" s="15">
        <v>33</v>
      </c>
      <c r="AI25" s="15">
        <v>80</v>
      </c>
      <c r="AJ25" s="15">
        <v>1941</v>
      </c>
      <c r="AK25" s="12"/>
      <c r="AL25" s="15">
        <f t="shared" si="1"/>
        <v>9103</v>
      </c>
      <c r="AM25" s="15">
        <f t="shared" si="1"/>
        <v>213</v>
      </c>
      <c r="AN25" s="15">
        <f t="shared" si="1"/>
        <v>273</v>
      </c>
      <c r="AO25" s="15">
        <f t="shared" si="1"/>
        <v>13854</v>
      </c>
    </row>
    <row r="26" spans="1:41" ht="15" customHeight="1" x14ac:dyDescent="0.25">
      <c r="A26" s="2" t="s">
        <v>17</v>
      </c>
      <c r="B26" s="3"/>
      <c r="C26" s="15">
        <v>1513</v>
      </c>
      <c r="D26" s="15">
        <v>33</v>
      </c>
      <c r="E26" s="15">
        <v>34</v>
      </c>
      <c r="F26" s="15">
        <v>2553</v>
      </c>
      <c r="G26" s="12"/>
      <c r="H26" s="15">
        <v>1506</v>
      </c>
      <c r="I26" s="15">
        <v>33</v>
      </c>
      <c r="J26" s="15">
        <v>37</v>
      </c>
      <c r="K26" s="15">
        <v>2446</v>
      </c>
      <c r="L26" s="12"/>
      <c r="M26" s="15">
        <v>1499</v>
      </c>
      <c r="N26" s="15">
        <v>20</v>
      </c>
      <c r="O26" s="15">
        <v>20</v>
      </c>
      <c r="P26" s="15">
        <v>2462</v>
      </c>
      <c r="Q26" s="12"/>
      <c r="R26" s="15">
        <v>1536</v>
      </c>
      <c r="S26" s="15">
        <v>32</v>
      </c>
      <c r="T26" s="15">
        <v>33</v>
      </c>
      <c r="U26" s="15">
        <v>2501</v>
      </c>
      <c r="V26" s="12"/>
      <c r="W26" s="15">
        <v>1553</v>
      </c>
      <c r="X26" s="15">
        <v>25</v>
      </c>
      <c r="Y26" s="15">
        <v>27</v>
      </c>
      <c r="Z26" s="15">
        <v>2456</v>
      </c>
      <c r="AA26" s="12"/>
      <c r="AB26" s="15">
        <v>1440</v>
      </c>
      <c r="AC26" s="15">
        <v>28</v>
      </c>
      <c r="AD26" s="15">
        <v>28</v>
      </c>
      <c r="AE26" s="15">
        <v>2562</v>
      </c>
      <c r="AF26" s="12"/>
      <c r="AG26" s="15">
        <v>1155</v>
      </c>
      <c r="AH26" s="15">
        <v>43</v>
      </c>
      <c r="AI26" s="15">
        <v>45</v>
      </c>
      <c r="AJ26" s="15">
        <v>2167</v>
      </c>
      <c r="AK26" s="12"/>
      <c r="AL26" s="15">
        <f t="shared" si="1"/>
        <v>10202</v>
      </c>
      <c r="AM26" s="15">
        <f t="shared" si="1"/>
        <v>214</v>
      </c>
      <c r="AN26" s="15">
        <f t="shared" si="1"/>
        <v>224</v>
      </c>
      <c r="AO26" s="15">
        <f t="shared" si="1"/>
        <v>17147</v>
      </c>
    </row>
    <row r="27" spans="1:41" ht="15" customHeight="1" x14ac:dyDescent="0.25">
      <c r="A27" s="2" t="s">
        <v>18</v>
      </c>
      <c r="B27" s="3"/>
      <c r="C27" s="15">
        <v>132</v>
      </c>
      <c r="D27" s="15">
        <v>2</v>
      </c>
      <c r="E27" s="15">
        <v>2</v>
      </c>
      <c r="F27" s="15">
        <v>203</v>
      </c>
      <c r="G27" s="12"/>
      <c r="H27" s="15">
        <v>138</v>
      </c>
      <c r="I27" s="15">
        <v>6</v>
      </c>
      <c r="J27" s="15">
        <v>6</v>
      </c>
      <c r="K27" s="15">
        <v>238</v>
      </c>
      <c r="L27" s="12"/>
      <c r="M27" s="15">
        <v>135</v>
      </c>
      <c r="N27" s="15">
        <v>1</v>
      </c>
      <c r="O27" s="15">
        <v>1</v>
      </c>
      <c r="P27" s="15">
        <v>219</v>
      </c>
      <c r="Q27" s="12"/>
      <c r="R27" s="15">
        <v>134</v>
      </c>
      <c r="S27" s="15">
        <v>3</v>
      </c>
      <c r="T27" s="15">
        <v>4</v>
      </c>
      <c r="U27" s="15">
        <v>219</v>
      </c>
      <c r="V27" s="12"/>
      <c r="W27" s="15">
        <v>143</v>
      </c>
      <c r="X27" s="15">
        <v>0</v>
      </c>
      <c r="Y27" s="15">
        <v>0</v>
      </c>
      <c r="Z27" s="15">
        <v>239</v>
      </c>
      <c r="AA27" s="12"/>
      <c r="AB27" s="15">
        <v>103</v>
      </c>
      <c r="AC27" s="15">
        <v>2</v>
      </c>
      <c r="AD27" s="15">
        <v>2</v>
      </c>
      <c r="AE27" s="15">
        <v>179</v>
      </c>
      <c r="AF27" s="12"/>
      <c r="AG27" s="15">
        <v>103</v>
      </c>
      <c r="AH27" s="15">
        <v>6</v>
      </c>
      <c r="AI27" s="15">
        <v>7</v>
      </c>
      <c r="AJ27" s="15">
        <v>180</v>
      </c>
      <c r="AK27" s="12"/>
      <c r="AL27" s="15">
        <f t="shared" si="1"/>
        <v>888</v>
      </c>
      <c r="AM27" s="15">
        <f t="shared" si="1"/>
        <v>20</v>
      </c>
      <c r="AN27" s="15">
        <f t="shared" si="1"/>
        <v>22</v>
      </c>
      <c r="AO27" s="15">
        <f t="shared" si="1"/>
        <v>1477</v>
      </c>
    </row>
    <row r="28" spans="1:41" ht="15" customHeight="1" x14ac:dyDescent="0.25">
      <c r="A28" s="2" t="s">
        <v>19</v>
      </c>
      <c r="B28" s="3"/>
      <c r="C28" s="15">
        <v>413</v>
      </c>
      <c r="D28" s="15">
        <v>9</v>
      </c>
      <c r="E28" s="15">
        <v>10</v>
      </c>
      <c r="F28" s="15">
        <v>680</v>
      </c>
      <c r="G28" s="12"/>
      <c r="H28" s="15">
        <v>413</v>
      </c>
      <c r="I28" s="15">
        <v>10</v>
      </c>
      <c r="J28" s="15">
        <v>11</v>
      </c>
      <c r="K28" s="15">
        <v>701</v>
      </c>
      <c r="L28" s="12"/>
      <c r="M28" s="15">
        <v>421</v>
      </c>
      <c r="N28" s="15">
        <v>9</v>
      </c>
      <c r="O28" s="15">
        <v>10</v>
      </c>
      <c r="P28" s="15">
        <v>717</v>
      </c>
      <c r="Q28" s="12"/>
      <c r="R28" s="15">
        <v>384</v>
      </c>
      <c r="S28" s="15">
        <v>12</v>
      </c>
      <c r="T28" s="15">
        <v>12</v>
      </c>
      <c r="U28" s="15">
        <v>638</v>
      </c>
      <c r="V28" s="12"/>
      <c r="W28" s="15">
        <v>410</v>
      </c>
      <c r="X28" s="15">
        <v>17</v>
      </c>
      <c r="Y28" s="15">
        <v>19</v>
      </c>
      <c r="Z28" s="15">
        <v>682</v>
      </c>
      <c r="AA28" s="12"/>
      <c r="AB28" s="15">
        <v>398</v>
      </c>
      <c r="AC28" s="15">
        <v>17</v>
      </c>
      <c r="AD28" s="15">
        <v>19</v>
      </c>
      <c r="AE28" s="15">
        <v>670</v>
      </c>
      <c r="AF28" s="12"/>
      <c r="AG28" s="15">
        <v>334</v>
      </c>
      <c r="AH28" s="15">
        <v>14</v>
      </c>
      <c r="AI28" s="15">
        <v>17</v>
      </c>
      <c r="AJ28" s="15">
        <v>633</v>
      </c>
      <c r="AK28" s="12"/>
      <c r="AL28" s="15">
        <f t="shared" si="1"/>
        <v>2773</v>
      </c>
      <c r="AM28" s="15">
        <f t="shared" si="1"/>
        <v>88</v>
      </c>
      <c r="AN28" s="15">
        <f t="shared" si="1"/>
        <v>98</v>
      </c>
      <c r="AO28" s="15">
        <f t="shared" si="1"/>
        <v>4721</v>
      </c>
    </row>
    <row r="29" spans="1:41" ht="15" customHeight="1" x14ac:dyDescent="0.25">
      <c r="A29" s="2" t="s">
        <v>20</v>
      </c>
      <c r="B29" s="3"/>
      <c r="C29" s="15">
        <v>1753</v>
      </c>
      <c r="D29" s="15">
        <v>29</v>
      </c>
      <c r="E29" s="15">
        <v>29</v>
      </c>
      <c r="F29" s="15">
        <v>2578</v>
      </c>
      <c r="G29" s="12"/>
      <c r="H29" s="15">
        <v>1835</v>
      </c>
      <c r="I29" s="15">
        <v>29</v>
      </c>
      <c r="J29" s="15">
        <v>30</v>
      </c>
      <c r="K29" s="15">
        <v>2640</v>
      </c>
      <c r="L29" s="12"/>
      <c r="M29" s="15">
        <v>1732</v>
      </c>
      <c r="N29" s="15">
        <v>29</v>
      </c>
      <c r="O29" s="15">
        <v>36</v>
      </c>
      <c r="P29" s="15">
        <v>2530</v>
      </c>
      <c r="Q29" s="12"/>
      <c r="R29" s="15">
        <v>1798</v>
      </c>
      <c r="S29" s="15">
        <v>37</v>
      </c>
      <c r="T29" s="15">
        <v>41</v>
      </c>
      <c r="U29" s="15">
        <v>2628</v>
      </c>
      <c r="V29" s="12"/>
      <c r="W29" s="15">
        <v>1761</v>
      </c>
      <c r="X29" s="15">
        <v>41</v>
      </c>
      <c r="Y29" s="15">
        <v>45</v>
      </c>
      <c r="Z29" s="15">
        <v>2539</v>
      </c>
      <c r="AA29" s="12"/>
      <c r="AB29" s="15">
        <v>1588</v>
      </c>
      <c r="AC29" s="15">
        <v>30</v>
      </c>
      <c r="AD29" s="15">
        <v>33</v>
      </c>
      <c r="AE29" s="15">
        <v>2470</v>
      </c>
      <c r="AF29" s="12"/>
      <c r="AG29" s="15">
        <v>1356</v>
      </c>
      <c r="AH29" s="15">
        <v>34</v>
      </c>
      <c r="AI29" s="15">
        <v>40</v>
      </c>
      <c r="AJ29" s="15">
        <v>2341</v>
      </c>
      <c r="AK29" s="12"/>
      <c r="AL29" s="15">
        <f t="shared" si="1"/>
        <v>11823</v>
      </c>
      <c r="AM29" s="15">
        <f t="shared" si="1"/>
        <v>229</v>
      </c>
      <c r="AN29" s="15">
        <f t="shared" si="1"/>
        <v>254</v>
      </c>
      <c r="AO29" s="15">
        <f t="shared" si="1"/>
        <v>17726</v>
      </c>
    </row>
    <row r="30" spans="1:41" s="59" customFormat="1" ht="18" customHeight="1" x14ac:dyDescent="0.3">
      <c r="A30" s="2" t="s">
        <v>21</v>
      </c>
      <c r="B30" s="3"/>
      <c r="C30" s="104">
        <v>546</v>
      </c>
      <c r="D30" s="104">
        <v>12</v>
      </c>
      <c r="E30" s="104">
        <v>13</v>
      </c>
      <c r="F30" s="104">
        <v>824</v>
      </c>
      <c r="G30" s="12"/>
      <c r="H30" s="15">
        <v>563</v>
      </c>
      <c r="I30" s="15">
        <v>17</v>
      </c>
      <c r="J30" s="15">
        <v>20</v>
      </c>
      <c r="K30" s="15">
        <v>819</v>
      </c>
      <c r="L30" s="12"/>
      <c r="M30" s="15">
        <v>528</v>
      </c>
      <c r="N30" s="15">
        <v>11</v>
      </c>
      <c r="O30" s="15">
        <v>14</v>
      </c>
      <c r="P30" s="15">
        <v>769</v>
      </c>
      <c r="Q30" s="12"/>
      <c r="R30" s="104">
        <v>527</v>
      </c>
      <c r="S30" s="104">
        <v>14</v>
      </c>
      <c r="T30" s="104">
        <v>16</v>
      </c>
      <c r="U30" s="104">
        <v>766</v>
      </c>
      <c r="V30" s="12"/>
      <c r="W30" s="15">
        <v>563</v>
      </c>
      <c r="X30" s="15">
        <v>17</v>
      </c>
      <c r="Y30" s="15">
        <v>18</v>
      </c>
      <c r="Z30" s="15">
        <v>852</v>
      </c>
      <c r="AA30" s="12"/>
      <c r="AB30" s="104">
        <v>522</v>
      </c>
      <c r="AC30" s="104">
        <v>20</v>
      </c>
      <c r="AD30" s="104">
        <v>22</v>
      </c>
      <c r="AE30" s="104">
        <v>783</v>
      </c>
      <c r="AF30" s="12"/>
      <c r="AG30" s="104">
        <v>415</v>
      </c>
      <c r="AH30" s="104">
        <v>20</v>
      </c>
      <c r="AI30" s="104">
        <v>20</v>
      </c>
      <c r="AJ30" s="104">
        <v>713</v>
      </c>
      <c r="AK30" s="12"/>
      <c r="AL30" s="15">
        <f t="shared" si="1"/>
        <v>3664</v>
      </c>
      <c r="AM30" s="15">
        <f t="shared" si="1"/>
        <v>111</v>
      </c>
      <c r="AN30" s="15">
        <f t="shared" si="1"/>
        <v>123</v>
      </c>
      <c r="AO30" s="15">
        <f t="shared" si="1"/>
        <v>5526</v>
      </c>
    </row>
    <row r="31" spans="1:41" s="99" customFormat="1" ht="15" customHeight="1" x14ac:dyDescent="0.25">
      <c r="A31" s="28" t="s">
        <v>22</v>
      </c>
      <c r="B31" s="89"/>
      <c r="C31" s="19">
        <f t="shared" ref="C31:AJ31" si="47">SUM(C23:C30)</f>
        <v>6394</v>
      </c>
      <c r="D31" s="19">
        <f t="shared" si="47"/>
        <v>126</v>
      </c>
      <c r="E31" s="19">
        <f t="shared" si="47"/>
        <v>132</v>
      </c>
      <c r="F31" s="19">
        <f t="shared" si="47"/>
        <v>9883</v>
      </c>
      <c r="G31" s="106"/>
      <c r="H31" s="19">
        <f t="shared" si="47"/>
        <v>6403</v>
      </c>
      <c r="I31" s="19">
        <f t="shared" si="47"/>
        <v>132</v>
      </c>
      <c r="J31" s="19">
        <f t="shared" si="47"/>
        <v>141</v>
      </c>
      <c r="K31" s="19">
        <f t="shared" si="47"/>
        <v>9727</v>
      </c>
      <c r="L31" s="106"/>
      <c r="M31" s="19">
        <f t="shared" si="47"/>
        <v>6231</v>
      </c>
      <c r="N31" s="19">
        <f t="shared" si="47"/>
        <v>113</v>
      </c>
      <c r="O31" s="19">
        <f t="shared" si="47"/>
        <v>127</v>
      </c>
      <c r="P31" s="19">
        <f t="shared" si="47"/>
        <v>9472</v>
      </c>
      <c r="Q31" s="106"/>
      <c r="R31" s="19">
        <f t="shared" si="47"/>
        <v>6338</v>
      </c>
      <c r="S31" s="19">
        <f t="shared" si="47"/>
        <v>134</v>
      </c>
      <c r="T31" s="19">
        <f t="shared" si="47"/>
        <v>144</v>
      </c>
      <c r="U31" s="19">
        <f t="shared" si="47"/>
        <v>9684</v>
      </c>
      <c r="V31" s="106"/>
      <c r="W31" s="19">
        <f t="shared" si="47"/>
        <v>6361</v>
      </c>
      <c r="X31" s="19">
        <f t="shared" si="47"/>
        <v>141</v>
      </c>
      <c r="Y31" s="19">
        <f t="shared" si="47"/>
        <v>154</v>
      </c>
      <c r="Z31" s="19">
        <f t="shared" si="47"/>
        <v>9602</v>
      </c>
      <c r="AA31" s="106"/>
      <c r="AB31" s="19">
        <f t="shared" si="47"/>
        <v>5907</v>
      </c>
      <c r="AC31" s="19">
        <f t="shared" si="47"/>
        <v>150</v>
      </c>
      <c r="AD31" s="19">
        <f t="shared" si="47"/>
        <v>165</v>
      </c>
      <c r="AE31" s="19">
        <f t="shared" si="47"/>
        <v>9617</v>
      </c>
      <c r="AF31" s="106"/>
      <c r="AG31" s="19">
        <f t="shared" si="47"/>
        <v>4929</v>
      </c>
      <c r="AH31" s="19">
        <f t="shared" si="47"/>
        <v>168</v>
      </c>
      <c r="AI31" s="19">
        <f t="shared" si="47"/>
        <v>227</v>
      </c>
      <c r="AJ31" s="19">
        <f t="shared" si="47"/>
        <v>8730</v>
      </c>
      <c r="AK31" s="106"/>
      <c r="AL31" s="50">
        <f t="shared" si="1"/>
        <v>42563</v>
      </c>
      <c r="AM31" s="19">
        <f t="shared" si="1"/>
        <v>964</v>
      </c>
      <c r="AN31" s="19">
        <f t="shared" si="1"/>
        <v>1090</v>
      </c>
      <c r="AO31" s="19">
        <f t="shared" si="1"/>
        <v>66715</v>
      </c>
    </row>
    <row r="32" spans="1:41" s="59" customFormat="1" ht="15" x14ac:dyDescent="0.25">
      <c r="A32" s="28" t="s">
        <v>73</v>
      </c>
      <c r="B32" s="60"/>
      <c r="C32" s="93">
        <f>SUM(C17,C22,C31)</f>
        <v>27160</v>
      </c>
      <c r="D32" s="93">
        <f t="shared" ref="D32:F32" si="48">SUM(D17,D22,D31)</f>
        <v>421</v>
      </c>
      <c r="E32" s="93">
        <f t="shared" si="48"/>
        <v>439</v>
      </c>
      <c r="F32" s="93">
        <f t="shared" si="48"/>
        <v>37702</v>
      </c>
      <c r="G32" s="93"/>
      <c r="H32" s="111">
        <f t="shared" ref="H32:AJ32" si="49">SUM(H17,H22,H31)</f>
        <v>27880</v>
      </c>
      <c r="I32" s="111">
        <f t="shared" si="49"/>
        <v>429</v>
      </c>
      <c r="J32" s="111">
        <f t="shared" si="49"/>
        <v>447</v>
      </c>
      <c r="K32" s="111">
        <f t="shared" si="49"/>
        <v>38167</v>
      </c>
      <c r="L32" s="93"/>
      <c r="M32" s="111">
        <f t="shared" si="49"/>
        <v>27006</v>
      </c>
      <c r="N32" s="50">
        <f t="shared" si="49"/>
        <v>401</v>
      </c>
      <c r="O32" s="50">
        <f t="shared" si="49"/>
        <v>427</v>
      </c>
      <c r="P32" s="19">
        <f t="shared" si="49"/>
        <v>36868</v>
      </c>
      <c r="Q32" s="68"/>
      <c r="R32" s="93">
        <f t="shared" si="49"/>
        <v>27613</v>
      </c>
      <c r="S32" s="93">
        <f t="shared" si="49"/>
        <v>441</v>
      </c>
      <c r="T32" s="93">
        <f t="shared" si="49"/>
        <v>462</v>
      </c>
      <c r="U32" s="93">
        <f t="shared" si="49"/>
        <v>37778</v>
      </c>
      <c r="V32" s="68"/>
      <c r="W32" s="107">
        <f t="shared" si="49"/>
        <v>28122</v>
      </c>
      <c r="X32" s="111">
        <f t="shared" si="49"/>
        <v>471</v>
      </c>
      <c r="Y32" s="111">
        <f t="shared" si="49"/>
        <v>497</v>
      </c>
      <c r="Z32" s="107">
        <f t="shared" si="49"/>
        <v>38894</v>
      </c>
      <c r="AA32" s="68"/>
      <c r="AB32" s="111">
        <f t="shared" si="49"/>
        <v>24746</v>
      </c>
      <c r="AC32" s="111">
        <f t="shared" si="49"/>
        <v>497</v>
      </c>
      <c r="AD32" s="111">
        <f t="shared" si="49"/>
        <v>535</v>
      </c>
      <c r="AE32" s="111">
        <f t="shared" si="49"/>
        <v>37252</v>
      </c>
      <c r="AF32" s="68"/>
      <c r="AG32" s="50">
        <f t="shared" si="49"/>
        <v>19133</v>
      </c>
      <c r="AH32" s="107">
        <f t="shared" si="49"/>
        <v>501</v>
      </c>
      <c r="AI32" s="107">
        <f t="shared" si="49"/>
        <v>594</v>
      </c>
      <c r="AJ32" s="50">
        <f t="shared" si="49"/>
        <v>31432</v>
      </c>
      <c r="AK32" s="68"/>
      <c r="AL32" s="111">
        <f t="shared" si="1"/>
        <v>181660</v>
      </c>
      <c r="AM32" s="111">
        <f t="shared" si="1"/>
        <v>3161</v>
      </c>
      <c r="AN32" s="111">
        <f t="shared" si="1"/>
        <v>3401</v>
      </c>
      <c r="AO32" s="111">
        <f t="shared" si="1"/>
        <v>258093</v>
      </c>
    </row>
    <row r="33" spans="1:41" x14ac:dyDescent="0.3">
      <c r="A33" s="187" t="s">
        <v>37</v>
      </c>
      <c r="B33" s="188"/>
      <c r="C33" s="188"/>
      <c r="D33" s="188"/>
      <c r="E33" s="188"/>
      <c r="F33" s="18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03" t="s">
        <v>27</v>
      </c>
      <c r="B34" s="87"/>
      <c r="C34" s="201" t="s">
        <v>28</v>
      </c>
      <c r="D34" s="198"/>
      <c r="E34" s="198"/>
      <c r="F34" s="198"/>
      <c r="G34" s="88"/>
      <c r="H34" s="201" t="s">
        <v>29</v>
      </c>
      <c r="I34" s="198"/>
      <c r="J34" s="198"/>
      <c r="K34" s="198"/>
      <c r="L34" s="88"/>
      <c r="M34" s="201" t="s">
        <v>30</v>
      </c>
      <c r="N34" s="198"/>
      <c r="O34" s="198"/>
      <c r="P34" s="198"/>
      <c r="Q34" s="8"/>
      <c r="R34" s="201" t="s">
        <v>31</v>
      </c>
      <c r="S34" s="198"/>
      <c r="T34" s="198"/>
      <c r="U34" s="198"/>
      <c r="V34" s="8"/>
      <c r="W34" s="201" t="s">
        <v>32</v>
      </c>
      <c r="X34" s="198"/>
      <c r="Y34" s="198"/>
      <c r="Z34" s="198"/>
      <c r="AA34" s="8"/>
      <c r="AB34" s="201" t="s">
        <v>33</v>
      </c>
      <c r="AC34" s="198"/>
      <c r="AD34" s="198"/>
      <c r="AE34" s="198"/>
      <c r="AF34" s="8"/>
      <c r="AG34" s="201" t="s">
        <v>34</v>
      </c>
      <c r="AH34" s="198"/>
      <c r="AI34" s="198"/>
      <c r="AJ34" s="198"/>
      <c r="AK34" s="8"/>
      <c r="AL34" s="201" t="s">
        <v>35</v>
      </c>
      <c r="AM34" s="198"/>
      <c r="AN34" s="198"/>
      <c r="AO34" s="198"/>
    </row>
    <row r="35" spans="1:41" ht="15.6" x14ac:dyDescent="0.3">
      <c r="A35" s="198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14.850341948663292</v>
      </c>
      <c r="D36" s="30">
        <f>D7/$AM7*100</f>
        <v>11.934156378600823</v>
      </c>
      <c r="E36" s="30">
        <f>E7/$AN7*100</f>
        <v>11.196911196911197</v>
      </c>
      <c r="F36" s="30">
        <f>F7/$AO7*100</f>
        <v>14.315378038353488</v>
      </c>
      <c r="G36" s="91"/>
      <c r="H36" s="30">
        <f>H7/$AL7*100</f>
        <v>14.672706279420908</v>
      </c>
      <c r="I36" s="30">
        <f>I7/$AM7*100</f>
        <v>12.757201646090536</v>
      </c>
      <c r="J36" s="30">
        <f>J7/$AN7*100</f>
        <v>11.969111969111969</v>
      </c>
      <c r="K36" s="30">
        <f>K7/$AO7*100</f>
        <v>13.942836203737633</v>
      </c>
      <c r="L36" s="91"/>
      <c r="M36" s="30">
        <f>M7/$AL7*100</f>
        <v>14.575006661337596</v>
      </c>
      <c r="N36" s="30">
        <f>N7/$AM7*100</f>
        <v>16.460905349794238</v>
      </c>
      <c r="O36" s="30">
        <f>O7/$AN7*100</f>
        <v>16.216216216216218</v>
      </c>
      <c r="P36" s="30">
        <f>P7/$AO7*100</f>
        <v>13.893978258214243</v>
      </c>
      <c r="Q36" s="91"/>
      <c r="R36" s="30">
        <f>R7/$AL7*100</f>
        <v>14.97468691713296</v>
      </c>
      <c r="S36" s="30">
        <f>S7/$AM7*100</f>
        <v>12.757201646090536</v>
      </c>
      <c r="T36" s="30">
        <f>T7/$AN7*100</f>
        <v>12.355212355212355</v>
      </c>
      <c r="U36" s="30">
        <f>U7/$AO7*100</f>
        <v>14.382557713448149</v>
      </c>
      <c r="V36" s="91"/>
      <c r="W36" s="30">
        <f>W7/$AL7*100</f>
        <v>15.63193889332978</v>
      </c>
      <c r="X36" s="30">
        <f>X7/$AM7*100</f>
        <v>15.22633744855967</v>
      </c>
      <c r="Y36" s="30">
        <f>Y7/$AN7*100</f>
        <v>15.444015444015443</v>
      </c>
      <c r="Z36" s="30">
        <f>Z7/$AO7*100</f>
        <v>14.834493709539515</v>
      </c>
      <c r="AA36" s="91"/>
      <c r="AB36" s="30">
        <f>AB7/$AL7*100</f>
        <v>14.237498889777067</v>
      </c>
      <c r="AC36" s="30">
        <f>AC7/$AM7*100</f>
        <v>15.637860082304528</v>
      </c>
      <c r="AD36" s="30">
        <f>AD7/$AN7*100</f>
        <v>16.602316602316602</v>
      </c>
      <c r="AE36" s="30">
        <f>AE7/$AO7*100</f>
        <v>15.371931110296813</v>
      </c>
      <c r="AF36" s="91"/>
      <c r="AG36" s="30">
        <f>AG7/$AL7*100</f>
        <v>11.057820410338396</v>
      </c>
      <c r="AH36" s="30">
        <f>AH7/$AM7*100</f>
        <v>15.22633744855967</v>
      </c>
      <c r="AI36" s="30">
        <f>AI7/$AN7*100</f>
        <v>16.216216216216218</v>
      </c>
      <c r="AJ36" s="30">
        <f>AJ7/$AO7*100</f>
        <v>13.258824966410163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50">A8</f>
        <v>Valle d'Aosta</v>
      </c>
      <c r="B37" s="3"/>
      <c r="C37" s="30">
        <f t="shared" ref="C37:C42" si="51">C8/$AL8*100</f>
        <v>13.015873015873018</v>
      </c>
      <c r="D37" s="30">
        <f t="shared" ref="D37:D40" si="52">D8/$AM8*100</f>
        <v>0</v>
      </c>
      <c r="E37" s="30">
        <f t="shared" ref="E37:E41" si="53">E8/$AN8*100</f>
        <v>0</v>
      </c>
      <c r="F37" s="30">
        <f t="shared" ref="F37:F41" si="54">F8/$AO8*100</f>
        <v>12.053571428571429</v>
      </c>
      <c r="G37" s="91"/>
      <c r="H37" s="30">
        <f t="shared" ref="H37:H41" si="55">H8/$AL8*100</f>
        <v>13.968253968253968</v>
      </c>
      <c r="I37" s="30">
        <f t="shared" ref="I37:I41" si="56">I8/$AM8*100</f>
        <v>0</v>
      </c>
      <c r="J37" s="30">
        <f t="shared" ref="J37:J41" si="57">J8/$AN8*100</f>
        <v>0</v>
      </c>
      <c r="K37" s="30">
        <f t="shared" ref="K37:K41" si="58">K8/$AO8*100</f>
        <v>12.946428571428573</v>
      </c>
      <c r="L37" s="91"/>
      <c r="M37" s="30">
        <f t="shared" ref="M37:M41" si="59">M8/$AL8*100</f>
        <v>11.428571428571429</v>
      </c>
      <c r="N37" s="30">
        <f t="shared" ref="N37:N41" si="60">N8/$AM8*100</f>
        <v>14.285714285714285</v>
      </c>
      <c r="O37" s="30">
        <f t="shared" ref="O37:O41" si="61">O8/$AN8*100</f>
        <v>14.285714285714285</v>
      </c>
      <c r="P37" s="30">
        <f t="shared" ref="P37:P41" si="62">P8/$AO8*100</f>
        <v>11.830357142857142</v>
      </c>
      <c r="Q37" s="91"/>
      <c r="R37" s="30">
        <f t="shared" ref="R37:R41" si="63">R8/$AL8*100</f>
        <v>15.873015873015872</v>
      </c>
      <c r="S37" s="30">
        <f t="shared" ref="S37:S41" si="64">S8/$AM8*100</f>
        <v>0</v>
      </c>
      <c r="T37" s="30">
        <f t="shared" ref="T37:T41" si="65">T8/$AN8*100</f>
        <v>0</v>
      </c>
      <c r="U37" s="30">
        <f t="shared" ref="U37:U41" si="66">U8/$AO8*100</f>
        <v>16.964285714285715</v>
      </c>
      <c r="V37" s="91"/>
      <c r="W37" s="30">
        <f t="shared" ref="W37:W41" si="67">W8/$AL8*100</f>
        <v>14.920634920634921</v>
      </c>
      <c r="X37" s="30">
        <f t="shared" ref="X37:X41" si="68">X8/$AM8*100</f>
        <v>28.571428571428569</v>
      </c>
      <c r="Y37" s="30">
        <f t="shared" ref="Y37:Y41" si="69">Y8/$AN8*100</f>
        <v>28.571428571428569</v>
      </c>
      <c r="Z37" s="30">
        <f t="shared" ref="Z37:Z41" si="70">Z8/$AO8*100</f>
        <v>14.955357142857142</v>
      </c>
      <c r="AA37" s="91"/>
      <c r="AB37" s="30">
        <f t="shared" ref="AB37:AB41" si="71">AB8/$AL8*100</f>
        <v>17.142857142857142</v>
      </c>
      <c r="AC37" s="30">
        <f t="shared" ref="AC37:AC41" si="72">AC8/$AM8*100</f>
        <v>42.857142857142854</v>
      </c>
      <c r="AD37" s="30">
        <f t="shared" ref="AD37:AD41" si="73">AD8/$AN8*100</f>
        <v>42.857142857142854</v>
      </c>
      <c r="AE37" s="30">
        <f t="shared" ref="AE37:AE41" si="74">AE8/$AO8*100</f>
        <v>16.071428571428573</v>
      </c>
      <c r="AF37" s="91"/>
      <c r="AG37" s="30">
        <f t="shared" ref="AG37:AG41" si="75">AG8/$AL8*100</f>
        <v>13.65079365079365</v>
      </c>
      <c r="AH37" s="30">
        <f t="shared" ref="AH37:AH41" si="76">AH8/$AM8*100</f>
        <v>14.285714285714285</v>
      </c>
      <c r="AI37" s="30">
        <f t="shared" ref="AI37:AI41" si="77">AI8/$AN8*100</f>
        <v>14.285714285714285</v>
      </c>
      <c r="AJ37" s="30">
        <f t="shared" ref="AJ37:AJ41" si="78">AJ8/$AO8*100</f>
        <v>15.178571428571427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50"/>
        <v>Lombardia</v>
      </c>
      <c r="B38" s="3"/>
      <c r="C38" s="30">
        <f t="shared" si="51"/>
        <v>14.654234197135041</v>
      </c>
      <c r="D38" s="30">
        <f t="shared" si="52"/>
        <v>14.797136038186157</v>
      </c>
      <c r="E38" s="30">
        <f t="shared" si="53"/>
        <v>15.068493150684931</v>
      </c>
      <c r="F38" s="30">
        <f t="shared" si="54"/>
        <v>14.141220561304884</v>
      </c>
      <c r="G38" s="91"/>
      <c r="H38" s="30">
        <f t="shared" si="55"/>
        <v>15.869047268876665</v>
      </c>
      <c r="I38" s="30">
        <f t="shared" si="56"/>
        <v>11.217183770883054</v>
      </c>
      <c r="J38" s="30">
        <f t="shared" si="57"/>
        <v>10.95890410958904</v>
      </c>
      <c r="K38" s="30">
        <f t="shared" si="58"/>
        <v>15.269792598270943</v>
      </c>
      <c r="L38" s="91"/>
      <c r="M38" s="30">
        <f t="shared" si="59"/>
        <v>15.098391034503045</v>
      </c>
      <c r="N38" s="30">
        <f t="shared" si="60"/>
        <v>13.365155131264917</v>
      </c>
      <c r="O38" s="30">
        <f t="shared" si="61"/>
        <v>13.698630136986301</v>
      </c>
      <c r="P38" s="30">
        <f t="shared" si="62"/>
        <v>14.458498360376474</v>
      </c>
      <c r="Q38" s="91"/>
      <c r="R38" s="30">
        <f t="shared" si="63"/>
        <v>15.757272700532399</v>
      </c>
      <c r="S38" s="30">
        <f t="shared" si="64"/>
        <v>13.126491646778044</v>
      </c>
      <c r="T38" s="30">
        <f t="shared" si="65"/>
        <v>12.557077625570775</v>
      </c>
      <c r="U38" s="30">
        <f t="shared" si="66"/>
        <v>15.054725096886845</v>
      </c>
      <c r="V38" s="91"/>
      <c r="W38" s="30">
        <f t="shared" si="67"/>
        <v>15.595493720034121</v>
      </c>
      <c r="X38" s="30">
        <f t="shared" si="68"/>
        <v>16.94510739856802</v>
      </c>
      <c r="Y38" s="30">
        <f t="shared" si="69"/>
        <v>16.666666666666664</v>
      </c>
      <c r="Z38" s="30">
        <f t="shared" si="70"/>
        <v>15.237851880243603</v>
      </c>
      <c r="AA38" s="91"/>
      <c r="AB38" s="30">
        <f t="shared" si="71"/>
        <v>13.598258669882638</v>
      </c>
      <c r="AC38" s="30">
        <f t="shared" si="72"/>
        <v>14.319809069212411</v>
      </c>
      <c r="AD38" s="30">
        <f t="shared" si="73"/>
        <v>14.383561643835616</v>
      </c>
      <c r="AE38" s="30">
        <f t="shared" si="74"/>
        <v>14.76512925343895</v>
      </c>
      <c r="AF38" s="91"/>
      <c r="AG38" s="30">
        <f t="shared" si="75"/>
        <v>9.4273024090360913</v>
      </c>
      <c r="AH38" s="30">
        <f t="shared" si="76"/>
        <v>16.2291169451074</v>
      </c>
      <c r="AI38" s="30">
        <f t="shared" si="77"/>
        <v>16.666666666666664</v>
      </c>
      <c r="AJ38" s="30">
        <f t="shared" si="78"/>
        <v>11.072782249478301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x14ac:dyDescent="0.3">
      <c r="A39" s="2" t="str">
        <f t="shared" si="50"/>
        <v>Prov.Autonoma di Bolzano</v>
      </c>
      <c r="B39" s="3"/>
      <c r="C39" s="30">
        <f t="shared" si="51"/>
        <v>13.431952662721894</v>
      </c>
      <c r="D39" s="30">
        <f t="shared" si="52"/>
        <v>13.333333333333334</v>
      </c>
      <c r="E39" s="30">
        <f t="shared" si="53"/>
        <v>12.903225806451612</v>
      </c>
      <c r="F39" s="30">
        <f t="shared" si="54"/>
        <v>13.0215497478221</v>
      </c>
      <c r="G39" s="91"/>
      <c r="H39" s="30">
        <f t="shared" si="55"/>
        <v>14.911242603550296</v>
      </c>
      <c r="I39" s="30">
        <f t="shared" si="56"/>
        <v>10</v>
      </c>
      <c r="J39" s="30">
        <f t="shared" si="57"/>
        <v>12.903225806451612</v>
      </c>
      <c r="K39" s="30">
        <f t="shared" si="58"/>
        <v>14.39706556625401</v>
      </c>
      <c r="L39" s="91"/>
      <c r="M39" s="30">
        <f t="shared" si="59"/>
        <v>15.147928994082841</v>
      </c>
      <c r="N39" s="30">
        <f t="shared" si="60"/>
        <v>10</v>
      </c>
      <c r="O39" s="30">
        <f t="shared" si="61"/>
        <v>9.67741935483871</v>
      </c>
      <c r="P39" s="30">
        <f t="shared" si="62"/>
        <v>14.259513984410821</v>
      </c>
      <c r="Q39" s="91"/>
      <c r="R39" s="30">
        <f t="shared" si="63"/>
        <v>15.621301775147927</v>
      </c>
      <c r="S39" s="30">
        <f t="shared" si="64"/>
        <v>13.333333333333334</v>
      </c>
      <c r="T39" s="30">
        <f t="shared" si="65"/>
        <v>12.903225806451612</v>
      </c>
      <c r="U39" s="30">
        <f t="shared" si="66"/>
        <v>15.268225584594223</v>
      </c>
      <c r="V39" s="91"/>
      <c r="W39" s="30">
        <f t="shared" si="67"/>
        <v>17.100591715976332</v>
      </c>
      <c r="X39" s="30">
        <f t="shared" si="68"/>
        <v>13.333333333333334</v>
      </c>
      <c r="Y39" s="30">
        <f t="shared" si="69"/>
        <v>12.903225806451612</v>
      </c>
      <c r="Z39" s="30">
        <f t="shared" si="70"/>
        <v>16.414488766620817</v>
      </c>
      <c r="AA39" s="91"/>
      <c r="AB39" s="30">
        <f t="shared" si="71"/>
        <v>13.846153846153847</v>
      </c>
      <c r="AC39" s="30">
        <f t="shared" si="72"/>
        <v>33.333333333333329</v>
      </c>
      <c r="AD39" s="30">
        <f t="shared" si="73"/>
        <v>32.258064516129032</v>
      </c>
      <c r="AE39" s="30">
        <f t="shared" si="74"/>
        <v>14.626318202659331</v>
      </c>
      <c r="AF39" s="91"/>
      <c r="AG39" s="30">
        <f t="shared" si="75"/>
        <v>9.9408284023668632</v>
      </c>
      <c r="AH39" s="30">
        <f t="shared" si="76"/>
        <v>6.666666666666667</v>
      </c>
      <c r="AI39" s="30">
        <f t="shared" si="77"/>
        <v>6.4516129032258061</v>
      </c>
      <c r="AJ39" s="30">
        <f t="shared" si="78"/>
        <v>12.012838147638698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x14ac:dyDescent="0.3">
      <c r="A40" s="2" t="str">
        <f t="shared" si="50"/>
        <v>Prov.Autonoma di Trento</v>
      </c>
      <c r="B40" s="3"/>
      <c r="C40" s="30">
        <f t="shared" si="51"/>
        <v>15.348208248816769</v>
      </c>
      <c r="D40" s="30">
        <f t="shared" si="52"/>
        <v>16</v>
      </c>
      <c r="E40" s="30">
        <f t="shared" si="53"/>
        <v>17.857142857142858</v>
      </c>
      <c r="F40" s="30">
        <f t="shared" si="54"/>
        <v>14.907453726863432</v>
      </c>
      <c r="G40" s="91"/>
      <c r="H40" s="30">
        <f t="shared" si="55"/>
        <v>14.5368492224476</v>
      </c>
      <c r="I40" s="30">
        <f t="shared" si="56"/>
        <v>12</v>
      </c>
      <c r="J40" s="30">
        <f t="shared" si="57"/>
        <v>10.714285714285714</v>
      </c>
      <c r="K40" s="30">
        <f t="shared" si="58"/>
        <v>14.057028514257128</v>
      </c>
      <c r="L40" s="91"/>
      <c r="M40" s="30">
        <f t="shared" si="59"/>
        <v>12.643678160919542</v>
      </c>
      <c r="N40" s="30">
        <f t="shared" si="60"/>
        <v>4</v>
      </c>
      <c r="O40" s="30">
        <f t="shared" si="61"/>
        <v>3.5714285714285712</v>
      </c>
      <c r="P40" s="30">
        <f t="shared" si="62"/>
        <v>12.706353176588294</v>
      </c>
      <c r="Q40" s="91"/>
      <c r="R40" s="30">
        <f t="shared" si="63"/>
        <v>15.077755240027047</v>
      </c>
      <c r="S40" s="30">
        <f t="shared" si="64"/>
        <v>16</v>
      </c>
      <c r="T40" s="30">
        <f t="shared" si="65"/>
        <v>14.285714285714285</v>
      </c>
      <c r="U40" s="30">
        <f t="shared" si="66"/>
        <v>14.107053526763384</v>
      </c>
      <c r="V40" s="91"/>
      <c r="W40" s="30">
        <f t="shared" si="67"/>
        <v>15.618661257606492</v>
      </c>
      <c r="X40" s="30">
        <f t="shared" si="68"/>
        <v>20</v>
      </c>
      <c r="Y40" s="30">
        <f t="shared" si="69"/>
        <v>17.857142857142858</v>
      </c>
      <c r="Z40" s="30">
        <f t="shared" si="70"/>
        <v>15.957978989494748</v>
      </c>
      <c r="AA40" s="91"/>
      <c r="AB40" s="30">
        <f t="shared" si="71"/>
        <v>15.483434753211631</v>
      </c>
      <c r="AC40" s="30">
        <f t="shared" si="72"/>
        <v>20</v>
      </c>
      <c r="AD40" s="30">
        <f t="shared" si="73"/>
        <v>25</v>
      </c>
      <c r="AE40" s="30">
        <f t="shared" si="74"/>
        <v>15.507753876938468</v>
      </c>
      <c r="AF40" s="91"/>
      <c r="AG40" s="30">
        <f t="shared" si="75"/>
        <v>11.291413116970926</v>
      </c>
      <c r="AH40" s="30">
        <f t="shared" si="76"/>
        <v>12</v>
      </c>
      <c r="AI40" s="30">
        <f t="shared" si="77"/>
        <v>10.714285714285714</v>
      </c>
      <c r="AJ40" s="30">
        <f t="shared" si="78"/>
        <v>12.756378189094548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tr">
        <f t="shared" si="50"/>
        <v>Trentino Alto Adige</v>
      </c>
      <c r="B41" s="3"/>
      <c r="C41" s="30">
        <f t="shared" si="51"/>
        <v>14.326285894603977</v>
      </c>
      <c r="D41" s="30">
        <f>D12/$AM12*100</f>
        <v>14.545454545454545</v>
      </c>
      <c r="E41" s="30">
        <f t="shared" si="53"/>
        <v>15.254237288135593</v>
      </c>
      <c r="F41" s="30">
        <f t="shared" si="54"/>
        <v>13.923444976076555</v>
      </c>
      <c r="G41" s="91"/>
      <c r="H41" s="30">
        <f t="shared" si="55"/>
        <v>14.736509940044179</v>
      </c>
      <c r="I41" s="30">
        <f t="shared" si="56"/>
        <v>10.909090909090908</v>
      </c>
      <c r="J41" s="30">
        <f t="shared" si="57"/>
        <v>11.864406779661017</v>
      </c>
      <c r="K41" s="30">
        <f t="shared" si="58"/>
        <v>14.23444976076555</v>
      </c>
      <c r="L41" s="91"/>
      <c r="M41" s="30">
        <f t="shared" si="59"/>
        <v>13.97917324076996</v>
      </c>
      <c r="N41" s="30">
        <f t="shared" si="60"/>
        <v>7.2727272727272725</v>
      </c>
      <c r="O41" s="30">
        <f t="shared" si="61"/>
        <v>6.7796610169491522</v>
      </c>
      <c r="P41" s="30">
        <f t="shared" si="62"/>
        <v>13.516746411483254</v>
      </c>
      <c r="Q41" s="91"/>
      <c r="R41" s="30">
        <f t="shared" si="63"/>
        <v>15.367623856106027</v>
      </c>
      <c r="S41" s="30">
        <f t="shared" si="64"/>
        <v>14.545454545454545</v>
      </c>
      <c r="T41" s="30">
        <f t="shared" si="65"/>
        <v>13.559322033898304</v>
      </c>
      <c r="U41" s="30">
        <f t="shared" si="66"/>
        <v>14.71291866028708</v>
      </c>
      <c r="V41" s="91"/>
      <c r="W41" s="30">
        <f t="shared" si="67"/>
        <v>16.408961817608077</v>
      </c>
      <c r="X41" s="30">
        <f t="shared" si="68"/>
        <v>16.363636363636363</v>
      </c>
      <c r="Y41" s="30">
        <f t="shared" si="69"/>
        <v>15.254237288135593</v>
      </c>
      <c r="Z41" s="30">
        <f t="shared" si="70"/>
        <v>16.196172248803826</v>
      </c>
      <c r="AA41" s="91"/>
      <c r="AB41" s="30">
        <f t="shared" si="71"/>
        <v>14.610287156831808</v>
      </c>
      <c r="AC41" s="30">
        <f t="shared" si="72"/>
        <v>27.27272727272727</v>
      </c>
      <c r="AD41" s="30">
        <f t="shared" si="73"/>
        <v>28.8135593220339</v>
      </c>
      <c r="AE41" s="30">
        <f t="shared" si="74"/>
        <v>15.047846889952154</v>
      </c>
      <c r="AF41" s="91"/>
      <c r="AG41" s="30">
        <f t="shared" si="75"/>
        <v>10.571158094035974</v>
      </c>
      <c r="AH41" s="30">
        <f t="shared" si="76"/>
        <v>9.0909090909090917</v>
      </c>
      <c r="AI41" s="30">
        <f t="shared" si="77"/>
        <v>8.4745762711864394</v>
      </c>
      <c r="AJ41" s="30">
        <f t="shared" si="78"/>
        <v>12.368421052631579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50"/>
        <v>Veneto</v>
      </c>
      <c r="B42" s="3"/>
      <c r="C42" s="30">
        <f t="shared" si="51"/>
        <v>14.694794838335509</v>
      </c>
      <c r="D42" s="30">
        <f>D11/$AM11*100</f>
        <v>16</v>
      </c>
      <c r="E42" s="30">
        <f>E11/$AN11*100</f>
        <v>17.857142857142858</v>
      </c>
      <c r="F42" s="30">
        <f>F11/$AO11*100</f>
        <v>14.907453726863432</v>
      </c>
      <c r="G42" s="91"/>
      <c r="H42" s="30">
        <f t="shared" ref="H42" si="79">H11/$AL11*100</f>
        <v>14.5368492224476</v>
      </c>
      <c r="I42" s="30">
        <f>I11/$AM11*100</f>
        <v>12</v>
      </c>
      <c r="J42" s="30">
        <f>J11/$AN11*100</f>
        <v>10.714285714285714</v>
      </c>
      <c r="K42" s="30">
        <f>K11/$AO11*100</f>
        <v>14.057028514257128</v>
      </c>
      <c r="L42" s="91"/>
      <c r="M42" s="30">
        <f t="shared" ref="M42" si="80">M11/$AL11*100</f>
        <v>12.643678160919542</v>
      </c>
      <c r="N42" s="30">
        <f>N11/$AM11*100</f>
        <v>4</v>
      </c>
      <c r="O42" s="30">
        <f>O11/$AN11*100</f>
        <v>3.5714285714285712</v>
      </c>
      <c r="P42" s="30">
        <f>P11/$AO11*100</f>
        <v>12.706353176588294</v>
      </c>
      <c r="Q42" s="91"/>
      <c r="R42" s="30">
        <f t="shared" ref="R42" si="81">R11/$AL11*100</f>
        <v>15.077755240027047</v>
      </c>
      <c r="S42" s="30">
        <f>S11/$AM11*100</f>
        <v>16</v>
      </c>
      <c r="T42" s="30">
        <f>T11/$AN11*100</f>
        <v>14.285714285714285</v>
      </c>
      <c r="U42" s="30">
        <f>U11/$AO11*100</f>
        <v>14.107053526763384</v>
      </c>
      <c r="V42" s="91"/>
      <c r="W42" s="30">
        <f t="shared" ref="W42" si="82">W11/$AL11*100</f>
        <v>15.618661257606492</v>
      </c>
      <c r="X42" s="30">
        <f>X11/$AM11*100</f>
        <v>20</v>
      </c>
      <c r="Y42" s="30">
        <f>Y11/$AN11*100</f>
        <v>17.857142857142858</v>
      </c>
      <c r="Z42" s="30">
        <f>Z11/$AO11*100</f>
        <v>15.957978989494748</v>
      </c>
      <c r="AA42" s="91"/>
      <c r="AB42" s="30">
        <f t="shared" ref="AB42" si="83">AB11/$AL11*100</f>
        <v>15.483434753211631</v>
      </c>
      <c r="AC42" s="30">
        <f>AC11/$AM11*100</f>
        <v>20</v>
      </c>
      <c r="AD42" s="30">
        <f>AD11/$AN11*100</f>
        <v>25</v>
      </c>
      <c r="AE42" s="30">
        <f>AE11/$AO11*100</f>
        <v>15.507753876938468</v>
      </c>
      <c r="AF42" s="91"/>
      <c r="AG42" s="30">
        <f t="shared" ref="AG42" si="84">AG11/$AL11*100</f>
        <v>11.291413116970926</v>
      </c>
      <c r="AH42" s="30">
        <f>AH11/$AM11*100</f>
        <v>12</v>
      </c>
      <c r="AI42" s="30">
        <f>AI11/$AN11*100</f>
        <v>10.714285714285714</v>
      </c>
      <c r="AJ42" s="30">
        <f>AJ11/$AO11*100</f>
        <v>12.756378189094548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50"/>
        <v>Friuli Venezia Giulia</v>
      </c>
      <c r="B43" s="3"/>
      <c r="C43" s="30">
        <f t="shared" ref="C43:C61" si="85">C13/$AL13*100</f>
        <v>14.694794838335509</v>
      </c>
      <c r="D43" s="30">
        <f t="shared" ref="D43:D61" si="86">D13/$AM13*100</f>
        <v>13.986013986013987</v>
      </c>
      <c r="E43" s="30">
        <f t="shared" ref="E43:E61" si="87">E13/$AN13*100</f>
        <v>13.712374581939798</v>
      </c>
      <c r="F43" s="30">
        <f t="shared" ref="F43:F61" si="88">F13/$AO13*100</f>
        <v>14.17206680364575</v>
      </c>
      <c r="G43" s="91"/>
      <c r="H43" s="30">
        <f t="shared" ref="H43" si="89">H13/$AL13*100</f>
        <v>15.07177033492823</v>
      </c>
      <c r="I43" s="30">
        <f t="shared" ref="I43:I61" si="90">I13/$AM13*100</f>
        <v>13.986013986013987</v>
      </c>
      <c r="J43" s="30">
        <f t="shared" ref="J43:J61" si="91">J13/$AN13*100</f>
        <v>13.712374581939798</v>
      </c>
      <c r="K43" s="30">
        <f t="shared" ref="K43:K61" si="92">K13/$AO13*100</f>
        <v>14.366998577524893</v>
      </c>
      <c r="L43" s="91"/>
      <c r="M43" s="30">
        <f t="shared" ref="M43:M45" si="93">M13/$AL13*100</f>
        <v>14.66579672321299</v>
      </c>
      <c r="N43" s="30">
        <f t="shared" ref="N43:N61" si="94">N13/$AM13*100</f>
        <v>9.79020979020979</v>
      </c>
      <c r="O43" s="30">
        <f t="shared" ref="O43:O61" si="95">O13/$AN13*100</f>
        <v>9.6989966555183944</v>
      </c>
      <c r="P43" s="30">
        <f t="shared" ref="P43:P61" si="96">P13/$AO13*100</f>
        <v>14.14572467204046</v>
      </c>
      <c r="Q43" s="91"/>
      <c r="R43" s="30">
        <f t="shared" ref="R43:R45" si="97">R13/$AL13*100</f>
        <v>15.224010439321445</v>
      </c>
      <c r="S43" s="30">
        <f t="shared" ref="S43:S61" si="98">S13/$AM13*100</f>
        <v>15.034965034965033</v>
      </c>
      <c r="T43" s="30">
        <f t="shared" ref="T43:T61" si="99">T13/$AN13*100</f>
        <v>14.715719063545151</v>
      </c>
      <c r="U43" s="30">
        <f t="shared" ref="U43:U61" si="100">U13/$AO13*100</f>
        <v>14.725251567356832</v>
      </c>
      <c r="V43" s="91"/>
      <c r="W43" s="30">
        <f t="shared" ref="W43:W45" si="101">W13/$AL13*100</f>
        <v>15.840220385674931</v>
      </c>
      <c r="X43" s="30">
        <f t="shared" ref="X43:X61" si="102">X13/$AM13*100</f>
        <v>14.335664335664337</v>
      </c>
      <c r="Y43" s="30">
        <f t="shared" ref="Y43:Y61" si="103">Y13/$AN13*100</f>
        <v>14.046822742474916</v>
      </c>
      <c r="Z43" s="30">
        <f t="shared" ref="Z43:Z61" si="104">Z13/$AO13*100</f>
        <v>15.410146989094359</v>
      </c>
      <c r="AA43" s="91"/>
      <c r="AB43" s="30">
        <f t="shared" ref="AB43:AB45" si="105">AB13/$AL13*100</f>
        <v>13.534870233434827</v>
      </c>
      <c r="AC43" s="30">
        <f t="shared" ref="AC43:AC61" si="106">AC13/$AM13*100</f>
        <v>15.734265734265735</v>
      </c>
      <c r="AD43" s="30">
        <f t="shared" ref="AD43:AD61" si="107">AD13/$AN13*100</f>
        <v>15.719063545150503</v>
      </c>
      <c r="AE43" s="30">
        <f t="shared" ref="AE43:AE61" si="108">AE13/$AO13*100</f>
        <v>14.045624571940362</v>
      </c>
      <c r="AF43" s="91"/>
      <c r="AG43" s="30">
        <f t="shared" ref="AG43:AG45" si="109">AG13/$AL13*100</f>
        <v>10.96853704509207</v>
      </c>
      <c r="AH43" s="30">
        <f t="shared" ref="AH43:AH61" si="110">AH13/$AM13*100</f>
        <v>17.132867132867133</v>
      </c>
      <c r="AI43" s="30">
        <f t="shared" ref="AI43:AI61" si="111">AI13/$AN13*100</f>
        <v>18.394648829431436</v>
      </c>
      <c r="AJ43" s="30">
        <f t="shared" ref="AJ43:AJ61" si="112">AJ13/$AO13*100</f>
        <v>13.134186818397344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50"/>
        <v>Liguria</v>
      </c>
      <c r="B44" s="3"/>
      <c r="C44" s="30">
        <f t="shared" si="85"/>
        <v>15.012106537530268</v>
      </c>
      <c r="D44" s="30">
        <f t="shared" si="86"/>
        <v>11.25</v>
      </c>
      <c r="E44" s="30">
        <f t="shared" si="87"/>
        <v>10.843373493975903</v>
      </c>
      <c r="F44" s="30">
        <f t="shared" si="88"/>
        <v>14.901960784313726</v>
      </c>
      <c r="G44" s="91"/>
      <c r="H44" s="30">
        <f t="shared" ref="H44" si="113">H14/$AL14*100</f>
        <v>15.49636803874092</v>
      </c>
      <c r="I44" s="30">
        <f t="shared" si="90"/>
        <v>15</v>
      </c>
      <c r="J44" s="30">
        <f t="shared" si="91"/>
        <v>15.66265060240964</v>
      </c>
      <c r="K44" s="30">
        <f t="shared" si="92"/>
        <v>15.05446623093682</v>
      </c>
      <c r="L44" s="91"/>
      <c r="M44" s="30">
        <f t="shared" si="93"/>
        <v>14.618644067796611</v>
      </c>
      <c r="N44" s="30">
        <f t="shared" si="94"/>
        <v>12.5</v>
      </c>
      <c r="O44" s="30">
        <f t="shared" si="95"/>
        <v>12.048192771084338</v>
      </c>
      <c r="P44" s="30">
        <f t="shared" si="96"/>
        <v>13.442265795206973</v>
      </c>
      <c r="Q44" s="91"/>
      <c r="R44" s="30">
        <f t="shared" si="97"/>
        <v>15.163438256658596</v>
      </c>
      <c r="S44" s="30">
        <f t="shared" si="98"/>
        <v>20</v>
      </c>
      <c r="T44" s="30">
        <f t="shared" si="99"/>
        <v>20.481927710843372</v>
      </c>
      <c r="U44" s="30">
        <f t="shared" si="100"/>
        <v>14.37908496732026</v>
      </c>
      <c r="V44" s="91"/>
      <c r="W44" s="30">
        <f t="shared" si="101"/>
        <v>14.921307506053269</v>
      </c>
      <c r="X44" s="30">
        <f t="shared" si="102"/>
        <v>12.5</v>
      </c>
      <c r="Y44" s="30">
        <f t="shared" si="103"/>
        <v>12.048192771084338</v>
      </c>
      <c r="Z44" s="30">
        <f t="shared" si="104"/>
        <v>14.596949891067537</v>
      </c>
      <c r="AA44" s="91"/>
      <c r="AB44" s="30">
        <f t="shared" si="105"/>
        <v>14.013317191283292</v>
      </c>
      <c r="AC44" s="30">
        <f t="shared" si="106"/>
        <v>13.750000000000002</v>
      </c>
      <c r="AD44" s="30">
        <f t="shared" si="107"/>
        <v>14.457831325301203</v>
      </c>
      <c r="AE44" s="30">
        <f t="shared" si="108"/>
        <v>14.77124183006536</v>
      </c>
      <c r="AF44" s="91"/>
      <c r="AG44" s="30">
        <f t="shared" si="109"/>
        <v>10.774818401937045</v>
      </c>
      <c r="AH44" s="30">
        <f t="shared" si="110"/>
        <v>15</v>
      </c>
      <c r="AI44" s="30">
        <f t="shared" si="111"/>
        <v>14.457831325301203</v>
      </c>
      <c r="AJ44" s="30">
        <f t="shared" si="112"/>
        <v>12.854030501089325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50"/>
        <v>Emilia Romagna</v>
      </c>
      <c r="B45" s="3"/>
      <c r="C45" s="30">
        <f t="shared" si="85"/>
        <v>15.148751852274023</v>
      </c>
      <c r="D45" s="30">
        <f t="shared" si="86"/>
        <v>14.473684210526317</v>
      </c>
      <c r="E45" s="30">
        <f t="shared" si="87"/>
        <v>15.294117647058824</v>
      </c>
      <c r="F45" s="30">
        <f t="shared" si="88"/>
        <v>14.546275395033861</v>
      </c>
      <c r="G45" s="91"/>
      <c r="H45" s="30">
        <f t="shared" ref="H45" si="114">H15/$AL15*100</f>
        <v>15.456514305254759</v>
      </c>
      <c r="I45" s="30">
        <f t="shared" si="90"/>
        <v>18.421052631578945</v>
      </c>
      <c r="J45" s="30">
        <f t="shared" si="91"/>
        <v>16.470588235294116</v>
      </c>
      <c r="K45" s="30">
        <f t="shared" si="92"/>
        <v>14.979683972911964</v>
      </c>
      <c r="L45" s="91"/>
      <c r="M45" s="30">
        <f t="shared" si="93"/>
        <v>15.285535164709904</v>
      </c>
      <c r="N45" s="30">
        <f t="shared" si="94"/>
        <v>11.842105263157894</v>
      </c>
      <c r="O45" s="30">
        <f t="shared" si="95"/>
        <v>11.76470588235294</v>
      </c>
      <c r="P45" s="30">
        <f t="shared" si="96"/>
        <v>15.205417607223476</v>
      </c>
      <c r="Q45" s="91"/>
      <c r="R45" s="30">
        <f t="shared" si="97"/>
        <v>15.376724039667161</v>
      </c>
      <c r="S45" s="30">
        <f t="shared" si="98"/>
        <v>14.473684210526317</v>
      </c>
      <c r="T45" s="30">
        <f t="shared" si="99"/>
        <v>14.117647058823529</v>
      </c>
      <c r="U45" s="30">
        <f t="shared" si="100"/>
        <v>14.862302483069978</v>
      </c>
      <c r="V45" s="91"/>
      <c r="W45" s="30">
        <f t="shared" si="101"/>
        <v>15.034765758577453</v>
      </c>
      <c r="X45" s="30">
        <f t="shared" si="102"/>
        <v>14.473684210526317</v>
      </c>
      <c r="Y45" s="30">
        <f t="shared" si="103"/>
        <v>12.941176470588237</v>
      </c>
      <c r="Z45" s="30">
        <f t="shared" si="104"/>
        <v>14.772009029345373</v>
      </c>
      <c r="AA45" s="91"/>
      <c r="AB45" s="30">
        <f t="shared" si="105"/>
        <v>13.404764618716516</v>
      </c>
      <c r="AC45" s="30">
        <f t="shared" si="106"/>
        <v>15.789473684210526</v>
      </c>
      <c r="AD45" s="30">
        <f t="shared" si="107"/>
        <v>17.647058823529413</v>
      </c>
      <c r="AE45" s="30">
        <f t="shared" si="108"/>
        <v>13.932279909706546</v>
      </c>
      <c r="AF45" s="91"/>
      <c r="AG45" s="30">
        <f t="shared" si="109"/>
        <v>10.292944260800182</v>
      </c>
      <c r="AH45" s="30">
        <f t="shared" si="110"/>
        <v>10.526315789473683</v>
      </c>
      <c r="AI45" s="30">
        <f t="shared" si="111"/>
        <v>11.76470588235294</v>
      </c>
      <c r="AJ45" s="30">
        <f t="shared" si="112"/>
        <v>11.702031602708804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s="59" customFormat="1" x14ac:dyDescent="0.3">
      <c r="A46" s="28" t="s">
        <v>8</v>
      </c>
      <c r="B46" s="89"/>
      <c r="C46" s="35">
        <f t="shared" si="85"/>
        <v>15.108072342302602</v>
      </c>
      <c r="D46" s="35">
        <f t="shared" si="86"/>
        <v>13.030303030303031</v>
      </c>
      <c r="E46" s="35">
        <f t="shared" si="87"/>
        <v>12.5</v>
      </c>
      <c r="F46" s="35">
        <f t="shared" si="88"/>
        <v>14.970901063616296</v>
      </c>
      <c r="G46" s="92"/>
      <c r="H46" s="35">
        <f t="shared" ref="H46" si="115">H16/$AL16*100</f>
        <v>15.42236435818262</v>
      </c>
      <c r="I46" s="35">
        <f t="shared" si="90"/>
        <v>14.545454545454545</v>
      </c>
      <c r="J46" s="35">
        <f t="shared" si="91"/>
        <v>14.244186046511627</v>
      </c>
      <c r="K46" s="35">
        <f t="shared" si="92"/>
        <v>14.870559903672486</v>
      </c>
      <c r="L46" s="92"/>
      <c r="M46" s="35">
        <f t="shared" ref="M46" si="116">M16/$AL16*100</f>
        <v>15.185266872518746</v>
      </c>
      <c r="N46" s="35">
        <f t="shared" si="94"/>
        <v>13.030303030303031</v>
      </c>
      <c r="O46" s="35">
        <f t="shared" si="95"/>
        <v>12.790697674418606</v>
      </c>
      <c r="P46" s="35">
        <f t="shared" si="96"/>
        <v>14.429058799919728</v>
      </c>
      <c r="Q46" s="92"/>
      <c r="R46" s="35">
        <f t="shared" ref="R46" si="117">R16/$AL16*100</f>
        <v>14.67247463608293</v>
      </c>
      <c r="S46" s="35">
        <f t="shared" si="98"/>
        <v>13.030303030303031</v>
      </c>
      <c r="T46" s="43">
        <f t="shared" si="99"/>
        <v>12.790697674418606</v>
      </c>
      <c r="U46" s="35">
        <f t="shared" si="100"/>
        <v>14.28055388320289</v>
      </c>
      <c r="V46" s="92"/>
      <c r="W46" s="42">
        <f t="shared" ref="W46" si="118">W16/$AL16*100</f>
        <v>16.061976179973534</v>
      </c>
      <c r="X46" s="35">
        <f t="shared" si="102"/>
        <v>15.151515151515152</v>
      </c>
      <c r="Y46" s="35">
        <f t="shared" si="103"/>
        <v>14.534883720930234</v>
      </c>
      <c r="Z46" s="42">
        <f t="shared" si="104"/>
        <v>15.809753160746537</v>
      </c>
      <c r="AA46" s="92"/>
      <c r="AB46" s="35">
        <f t="shared" ref="AB46" si="119">AB16/$AL16*100</f>
        <v>13.602779003087781</v>
      </c>
      <c r="AC46" s="35">
        <f t="shared" si="106"/>
        <v>15.757575757575756</v>
      </c>
      <c r="AD46" s="35">
        <f t="shared" si="107"/>
        <v>15.988372093023257</v>
      </c>
      <c r="AE46" s="35">
        <f t="shared" si="108"/>
        <v>14.320690347180415</v>
      </c>
      <c r="AF46" s="92"/>
      <c r="AG46" s="43">
        <f t="shared" ref="AG46" si="120">AG16/$AL16*100</f>
        <v>9.9470666078517862</v>
      </c>
      <c r="AH46" s="35">
        <f t="shared" si="110"/>
        <v>15.454545454545453</v>
      </c>
      <c r="AI46" s="35">
        <f t="shared" si="111"/>
        <v>17.151162790697676</v>
      </c>
      <c r="AJ46" s="43">
        <f t="shared" si="112"/>
        <v>11.31848284166165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85"/>
        <v>14.815573549548771</v>
      </c>
      <c r="D47" s="30">
        <f t="shared" si="86"/>
        <v>13.502673796791445</v>
      </c>
      <c r="E47" s="30">
        <f t="shared" si="87"/>
        <v>13.341804320203304</v>
      </c>
      <c r="F47" s="30">
        <f t="shared" si="88"/>
        <v>14.378357184865711</v>
      </c>
      <c r="G47" s="91"/>
      <c r="H47" s="30">
        <f t="shared" ref="H47" si="121">H17/$AL17*100</f>
        <v>15.420444866141223</v>
      </c>
      <c r="I47" s="30">
        <f t="shared" si="90"/>
        <v>13.23529411764706</v>
      </c>
      <c r="J47" s="30">
        <f t="shared" si="91"/>
        <v>12.897077509529861</v>
      </c>
      <c r="K47" s="30">
        <f t="shared" si="92"/>
        <v>14.811997647520094</v>
      </c>
      <c r="L47" s="91"/>
      <c r="M47" s="30">
        <f t="shared" ref="M47" si="122">M17/$AL17*100</f>
        <v>14.937410374459551</v>
      </c>
      <c r="N47" s="30">
        <f t="shared" si="94"/>
        <v>12.767379679144387</v>
      </c>
      <c r="O47" s="30">
        <f t="shared" si="95"/>
        <v>12.706480304955528</v>
      </c>
      <c r="P47" s="30">
        <f t="shared" si="96"/>
        <v>14.321897667124093</v>
      </c>
      <c r="Q47" s="91"/>
      <c r="R47" s="30">
        <f t="shared" ref="R47" si="123">R17/$AL17*100</f>
        <v>15.300764445211165</v>
      </c>
      <c r="S47" s="30">
        <f t="shared" si="98"/>
        <v>13.836898395721924</v>
      </c>
      <c r="T47" s="30">
        <f t="shared" si="99"/>
        <v>13.468869123252858</v>
      </c>
      <c r="U47" s="30">
        <f t="shared" si="100"/>
        <v>14.722603411095864</v>
      </c>
      <c r="V47" s="91"/>
      <c r="W47" s="30">
        <f t="shared" ref="W47" si="124">W17/$AL17*100</f>
        <v>15.675978737856749</v>
      </c>
      <c r="X47" s="30">
        <f t="shared" si="102"/>
        <v>15.441176470588236</v>
      </c>
      <c r="Y47" s="30">
        <f t="shared" si="103"/>
        <v>15.0571791613723</v>
      </c>
      <c r="Z47" s="30">
        <f t="shared" si="104"/>
        <v>15.29033522838659</v>
      </c>
      <c r="AA47" s="91"/>
      <c r="AB47" s="30">
        <f t="shared" ref="AB47" si="125">AB17/$AL17*100</f>
        <v>13.710416509428876</v>
      </c>
      <c r="AC47" s="30">
        <f t="shared" si="106"/>
        <v>15.775401069518717</v>
      </c>
      <c r="AD47" s="30">
        <f t="shared" si="107"/>
        <v>16.200762388818298</v>
      </c>
      <c r="AE47" s="30">
        <f t="shared" si="108"/>
        <v>14.590864536365419</v>
      </c>
      <c r="AF47" s="91"/>
      <c r="AG47" s="30">
        <f t="shared" ref="AG47" si="126">AG17/$AL17*100</f>
        <v>10.139411517353661</v>
      </c>
      <c r="AH47" s="30">
        <f t="shared" si="110"/>
        <v>15.441176470588236</v>
      </c>
      <c r="AI47" s="30">
        <f t="shared" si="111"/>
        <v>16.327827191867854</v>
      </c>
      <c r="AJ47" s="30">
        <f t="shared" si="112"/>
        <v>11.883944324642227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85"/>
        <v>15.618261351734336</v>
      </c>
      <c r="D48" s="30">
        <f t="shared" si="86"/>
        <v>11.574074074074074</v>
      </c>
      <c r="E48" s="30">
        <f t="shared" si="87"/>
        <v>11.607142857142858</v>
      </c>
      <c r="F48" s="30">
        <f t="shared" si="88"/>
        <v>15.316438166458941</v>
      </c>
      <c r="G48" s="91"/>
      <c r="H48" s="30">
        <f t="shared" ref="H48" si="127">H18/$AL18*100</f>
        <v>15.944796993407676</v>
      </c>
      <c r="I48" s="30">
        <f t="shared" si="90"/>
        <v>14.351851851851851</v>
      </c>
      <c r="J48" s="30">
        <f t="shared" si="91"/>
        <v>14.732142857142858</v>
      </c>
      <c r="K48" s="30">
        <f t="shared" si="92"/>
        <v>15.141023865577253</v>
      </c>
      <c r="L48" s="91"/>
      <c r="M48" s="30">
        <f t="shared" ref="M48" si="128">M18/$AL18*100</f>
        <v>15.390302507547284</v>
      </c>
      <c r="N48" s="30">
        <f t="shared" si="94"/>
        <v>17.592592592592592</v>
      </c>
      <c r="O48" s="30">
        <f t="shared" si="95"/>
        <v>17.410714285714285</v>
      </c>
      <c r="P48" s="30">
        <f t="shared" si="96"/>
        <v>14.947144901444858</v>
      </c>
      <c r="Q48" s="91"/>
      <c r="R48" s="30">
        <f t="shared" ref="R48" si="129">R18/$AL18*100</f>
        <v>15.365658308175714</v>
      </c>
      <c r="S48" s="30">
        <f t="shared" si="98"/>
        <v>9.7222222222222232</v>
      </c>
      <c r="T48" s="30">
        <f t="shared" si="99"/>
        <v>9.375</v>
      </c>
      <c r="U48" s="30">
        <f t="shared" si="100"/>
        <v>14.80865992706458</v>
      </c>
      <c r="V48" s="91"/>
      <c r="W48" s="30">
        <f t="shared" ref="W48" si="130">W18/$AL18*100</f>
        <v>15.384141457704391</v>
      </c>
      <c r="X48" s="30">
        <f t="shared" si="102"/>
        <v>12.962962962962962</v>
      </c>
      <c r="Y48" s="30">
        <f t="shared" si="103"/>
        <v>12.946428571428573</v>
      </c>
      <c r="Z48" s="30">
        <f t="shared" si="104"/>
        <v>15.154872363015279</v>
      </c>
      <c r="AA48" s="91"/>
      <c r="AB48" s="30">
        <f t="shared" ref="AB48" si="131">AB18/$AL18*100</f>
        <v>13.116875115519685</v>
      </c>
      <c r="AC48" s="30">
        <f t="shared" si="106"/>
        <v>16.666666666666664</v>
      </c>
      <c r="AD48" s="30">
        <f t="shared" si="107"/>
        <v>16.517857142857142</v>
      </c>
      <c r="AE48" s="30">
        <f t="shared" si="108"/>
        <v>14.107002723537828</v>
      </c>
      <c r="AF48" s="91"/>
      <c r="AG48" s="30">
        <f t="shared" ref="AG48" si="132">AG18/$AL18*100</f>
        <v>9.1799642659109111</v>
      </c>
      <c r="AH48" s="30">
        <f t="shared" si="110"/>
        <v>17.12962962962963</v>
      </c>
      <c r="AI48" s="30">
        <f t="shared" si="111"/>
        <v>17.410714285714285</v>
      </c>
      <c r="AJ48" s="30">
        <f t="shared" si="112"/>
        <v>10.52485805290126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85"/>
        <v>15.653621981681932</v>
      </c>
      <c r="D49" s="30">
        <f t="shared" si="86"/>
        <v>14.035087719298245</v>
      </c>
      <c r="E49" s="30">
        <f t="shared" si="87"/>
        <v>14.754098360655737</v>
      </c>
      <c r="F49" s="30">
        <f t="shared" si="88"/>
        <v>15.404699738903393</v>
      </c>
      <c r="G49" s="91"/>
      <c r="H49" s="30">
        <f t="shared" ref="H49" si="133">H19/$AL19*100</f>
        <v>15.320566194837633</v>
      </c>
      <c r="I49" s="30">
        <f t="shared" si="90"/>
        <v>19.298245614035086</v>
      </c>
      <c r="J49" s="30">
        <f t="shared" si="91"/>
        <v>18.032786885245901</v>
      </c>
      <c r="K49" s="30">
        <f t="shared" si="92"/>
        <v>14.998549463301423</v>
      </c>
      <c r="L49" s="91"/>
      <c r="M49" s="30">
        <f t="shared" ref="M49" si="134">M19/$AL19*100</f>
        <v>13.780183180682764</v>
      </c>
      <c r="N49" s="30">
        <f t="shared" si="94"/>
        <v>14.035087719298245</v>
      </c>
      <c r="O49" s="30">
        <f t="shared" si="95"/>
        <v>14.754098360655737</v>
      </c>
      <c r="P49" s="30">
        <f t="shared" si="96"/>
        <v>12.503626341746447</v>
      </c>
      <c r="Q49" s="91"/>
      <c r="R49" s="30">
        <f t="shared" ref="R49" si="135">R19/$AL19*100</f>
        <v>14.571190674437966</v>
      </c>
      <c r="S49" s="30">
        <f t="shared" si="98"/>
        <v>8.7719298245614024</v>
      </c>
      <c r="T49" s="30">
        <f t="shared" si="99"/>
        <v>11.475409836065573</v>
      </c>
      <c r="U49" s="30">
        <f t="shared" si="100"/>
        <v>14.534377719756311</v>
      </c>
      <c r="V49" s="91"/>
      <c r="W49" s="30">
        <f t="shared" ref="W49" si="136">W19/$AL19*100</f>
        <v>15.820149875104081</v>
      </c>
      <c r="X49" s="30">
        <f t="shared" si="102"/>
        <v>19.298245614035086</v>
      </c>
      <c r="Y49" s="30">
        <f t="shared" si="103"/>
        <v>18.032786885245901</v>
      </c>
      <c r="Z49" s="30">
        <f t="shared" si="104"/>
        <v>15.66579634464752</v>
      </c>
      <c r="AA49" s="91"/>
      <c r="AB49" s="30">
        <f t="shared" ref="AB49" si="137">AB19/$AL19*100</f>
        <v>13.863447127393838</v>
      </c>
      <c r="AC49" s="30">
        <f t="shared" si="106"/>
        <v>14.035087719298245</v>
      </c>
      <c r="AD49" s="30">
        <f t="shared" si="107"/>
        <v>13.114754098360656</v>
      </c>
      <c r="AE49" s="30">
        <f t="shared" si="108"/>
        <v>14.592399187699447</v>
      </c>
      <c r="AF49" s="91"/>
      <c r="AG49" s="30">
        <f t="shared" ref="AG49" si="138">AG19/$AL19*100</f>
        <v>10.990840965861782</v>
      </c>
      <c r="AH49" s="30">
        <f t="shared" si="110"/>
        <v>10.526315789473683</v>
      </c>
      <c r="AI49" s="30">
        <f t="shared" si="111"/>
        <v>9.8360655737704921</v>
      </c>
      <c r="AJ49" s="30">
        <f t="shared" si="112"/>
        <v>12.30055120394546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85"/>
        <v>14.200756893133898</v>
      </c>
      <c r="D50" s="30">
        <f t="shared" si="86"/>
        <v>10.126582278481013</v>
      </c>
      <c r="E50" s="30">
        <f t="shared" si="87"/>
        <v>9.3023255813953494</v>
      </c>
      <c r="F50" s="30">
        <f t="shared" si="88"/>
        <v>14.29468659716116</v>
      </c>
      <c r="G50" s="91"/>
      <c r="H50" s="30">
        <f t="shared" ref="H50" si="139">H20/$AL20*100</f>
        <v>14.687331050639754</v>
      </c>
      <c r="I50" s="30">
        <f t="shared" si="90"/>
        <v>7.59493670886076</v>
      </c>
      <c r="J50" s="30">
        <f t="shared" si="91"/>
        <v>8.1395348837209305</v>
      </c>
      <c r="K50" s="30">
        <f t="shared" si="92"/>
        <v>14.684084913955534</v>
      </c>
      <c r="L50" s="91"/>
      <c r="M50" s="30">
        <f t="shared" ref="M50" si="140">M20/$AL20*100</f>
        <v>13.80428906109209</v>
      </c>
      <c r="N50" s="30">
        <f t="shared" si="94"/>
        <v>11.39240506329114</v>
      </c>
      <c r="O50" s="30">
        <f t="shared" si="95"/>
        <v>11.627906976744185</v>
      </c>
      <c r="P50" s="30">
        <f t="shared" si="96"/>
        <v>13.101369174726793</v>
      </c>
      <c r="Q50" s="91"/>
      <c r="R50" s="30">
        <f t="shared" ref="R50" si="141">R20/$AL20*100</f>
        <v>15.173905208145611</v>
      </c>
      <c r="S50" s="30">
        <f t="shared" si="98"/>
        <v>17.721518987341771</v>
      </c>
      <c r="T50" s="30">
        <f t="shared" si="99"/>
        <v>17.441860465116278</v>
      </c>
      <c r="U50" s="30">
        <f t="shared" si="100"/>
        <v>14.382615249340535</v>
      </c>
      <c r="V50" s="91"/>
      <c r="W50" s="30">
        <f t="shared" ref="W50" si="142">W20/$AL20*100</f>
        <v>15.516309244908994</v>
      </c>
      <c r="X50" s="30">
        <f t="shared" si="102"/>
        <v>16.455696202531644</v>
      </c>
      <c r="Y50" s="30">
        <f t="shared" si="103"/>
        <v>17.441860465116278</v>
      </c>
      <c r="Z50" s="30">
        <f t="shared" si="104"/>
        <v>14.998115814596154</v>
      </c>
      <c r="AA50" s="91"/>
      <c r="AB50" s="30">
        <f t="shared" ref="AB50" si="143">AB20/$AL20*100</f>
        <v>14.759416111010992</v>
      </c>
      <c r="AC50" s="30">
        <f t="shared" si="106"/>
        <v>21.518987341772153</v>
      </c>
      <c r="AD50" s="30">
        <f t="shared" si="107"/>
        <v>22.093023255813954</v>
      </c>
      <c r="AE50" s="30">
        <f t="shared" si="108"/>
        <v>15.362391659339277</v>
      </c>
      <c r="AF50" s="91"/>
      <c r="AG50" s="30">
        <f t="shared" ref="AG50" si="144">AG20/$AL20*100</f>
        <v>11.857992431068661</v>
      </c>
      <c r="AH50" s="30">
        <f t="shared" si="110"/>
        <v>15.18987341772152</v>
      </c>
      <c r="AI50" s="30">
        <f t="shared" si="111"/>
        <v>13.953488372093023</v>
      </c>
      <c r="AJ50" s="30">
        <f t="shared" si="112"/>
        <v>13.176736590880541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s="59" customFormat="1" x14ac:dyDescent="0.3">
      <c r="A51" s="29" t="s">
        <v>13</v>
      </c>
      <c r="B51" s="90"/>
      <c r="C51" s="35">
        <f t="shared" si="85"/>
        <v>15.003608805485385</v>
      </c>
      <c r="D51" s="35">
        <f t="shared" si="86"/>
        <v>14.899713467048711</v>
      </c>
      <c r="E51" s="35">
        <f t="shared" si="87"/>
        <v>14.754098360655737</v>
      </c>
      <c r="F51" s="35">
        <f t="shared" si="88"/>
        <v>14.605938535507764</v>
      </c>
      <c r="G51" s="92"/>
      <c r="H51" s="35">
        <f t="shared" ref="H51" si="145">H21/$AL21*100</f>
        <v>15.355467340310359</v>
      </c>
      <c r="I51" s="35">
        <f t="shared" si="90"/>
        <v>14.613180515759314</v>
      </c>
      <c r="J51" s="35">
        <f t="shared" si="91"/>
        <v>14.207650273224044</v>
      </c>
      <c r="K51" s="35">
        <f t="shared" si="92"/>
        <v>14.89506854655318</v>
      </c>
      <c r="L51" s="92"/>
      <c r="M51" s="35">
        <f t="shared" ref="M51" si="146">M21/$AL21*100</f>
        <v>15.003608805485385</v>
      </c>
      <c r="N51" s="35">
        <f t="shared" si="94"/>
        <v>12.034383954154727</v>
      </c>
      <c r="O51" s="35">
        <f t="shared" si="95"/>
        <v>11.475409836065573</v>
      </c>
      <c r="P51" s="35">
        <f t="shared" si="96"/>
        <v>14.359040997985836</v>
      </c>
      <c r="Q51" s="92"/>
      <c r="R51" s="35">
        <f t="shared" ref="R51" si="147">R21/$AL21*100</f>
        <v>15.328401299169975</v>
      </c>
      <c r="S51" s="35">
        <f t="shared" si="98"/>
        <v>17.191977077363894</v>
      </c>
      <c r="T51" s="35">
        <f t="shared" si="99"/>
        <v>17.21311475409836</v>
      </c>
      <c r="U51" s="35">
        <f t="shared" si="100"/>
        <v>14.505230329413294</v>
      </c>
      <c r="V51" s="92"/>
      <c r="W51" s="35">
        <f t="shared" ref="W51" si="148">W21/$AL21*100</f>
        <v>15.716347888848791</v>
      </c>
      <c r="X51" s="35">
        <f t="shared" si="102"/>
        <v>13.46704871060172</v>
      </c>
      <c r="Y51" s="35">
        <f t="shared" si="103"/>
        <v>13.934426229508196</v>
      </c>
      <c r="Z51" s="35">
        <f t="shared" si="104"/>
        <v>15.5155610421675</v>
      </c>
      <c r="AA51" s="92"/>
      <c r="AB51" s="35">
        <f t="shared" ref="AB51" si="149">AB21/$AL21*100</f>
        <v>12.820281486827859</v>
      </c>
      <c r="AC51" s="35">
        <f t="shared" si="106"/>
        <v>14.326647564469914</v>
      </c>
      <c r="AD51" s="35">
        <f t="shared" si="107"/>
        <v>13.934426229508196</v>
      </c>
      <c r="AE51" s="35">
        <f t="shared" si="108"/>
        <v>13.793775583133</v>
      </c>
      <c r="AF51" s="92"/>
      <c r="AG51" s="35">
        <f t="shared" ref="AG51" si="150">AG21/$AL21*100</f>
        <v>10.772284373872248</v>
      </c>
      <c r="AH51" s="35">
        <f t="shared" si="110"/>
        <v>13.46704871060172</v>
      </c>
      <c r="AI51" s="35">
        <f t="shared" si="111"/>
        <v>14.480874316939889</v>
      </c>
      <c r="AJ51" s="35">
        <f t="shared" si="112"/>
        <v>12.325384965239426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85"/>
        <v>15.156418554476808</v>
      </c>
      <c r="D52" s="30">
        <f t="shared" si="86"/>
        <v>13.266761768901569</v>
      </c>
      <c r="E52" s="30">
        <f t="shared" si="87"/>
        <v>13.161465400271371</v>
      </c>
      <c r="F52" s="30">
        <f t="shared" si="88"/>
        <v>14.851299077568791</v>
      </c>
      <c r="G52" s="91"/>
      <c r="H52" s="30">
        <f t="shared" ref="H52" si="151">H22/$AL22*100</f>
        <v>15.480043149946063</v>
      </c>
      <c r="I52" s="30">
        <f t="shared" si="90"/>
        <v>14.122681883024251</v>
      </c>
      <c r="J52" s="30">
        <f t="shared" si="91"/>
        <v>13.975576662143826</v>
      </c>
      <c r="K52" s="30">
        <f t="shared" si="92"/>
        <v>14.957793682364182</v>
      </c>
      <c r="L52" s="91"/>
      <c r="M52" s="30">
        <f t="shared" ref="M52" si="152">M22/$AL22*100</f>
        <v>14.932038834951456</v>
      </c>
      <c r="N52" s="30">
        <f t="shared" si="94"/>
        <v>13.837375178316691</v>
      </c>
      <c r="O52" s="30">
        <f t="shared" si="95"/>
        <v>13.568521031207597</v>
      </c>
      <c r="P52" s="30">
        <f t="shared" si="96"/>
        <v>14.301598985169059</v>
      </c>
      <c r="Q52" s="91"/>
      <c r="R52" s="30">
        <f t="shared" ref="R52" si="153">R22/$AL22*100</f>
        <v>15.283710895361381</v>
      </c>
      <c r="S52" s="30">
        <f t="shared" si="98"/>
        <v>14.265335235378032</v>
      </c>
      <c r="T52" s="30">
        <f t="shared" si="99"/>
        <v>14.382632293080055</v>
      </c>
      <c r="U52" s="30">
        <f t="shared" si="100"/>
        <v>14.594459148356382</v>
      </c>
      <c r="V52" s="91"/>
      <c r="W52" s="30">
        <f t="shared" ref="W52" si="154">W22/$AL22*100</f>
        <v>15.581445523193096</v>
      </c>
      <c r="X52" s="30">
        <f t="shared" si="102"/>
        <v>14.122681883024251</v>
      </c>
      <c r="Y52" s="30">
        <f t="shared" si="103"/>
        <v>14.382632293080055</v>
      </c>
      <c r="Z52" s="30">
        <f t="shared" si="104"/>
        <v>15.336789187665421</v>
      </c>
      <c r="AA52" s="91"/>
      <c r="AB52" s="30">
        <f t="shared" ref="AB52" si="155">AB22/$AL22*100</f>
        <v>13.210355987055017</v>
      </c>
      <c r="AC52" s="30">
        <f t="shared" si="106"/>
        <v>15.834522111269614</v>
      </c>
      <c r="AD52" s="30">
        <f t="shared" si="107"/>
        <v>15.603799185888739</v>
      </c>
      <c r="AE52" s="30">
        <f t="shared" si="108"/>
        <v>14.138724883717288</v>
      </c>
      <c r="AF52" s="91"/>
      <c r="AG52" s="30">
        <f t="shared" ref="AG52" si="156">AG22/$AL22*100</f>
        <v>10.355987055016183</v>
      </c>
      <c r="AH52" s="30">
        <f t="shared" si="110"/>
        <v>14.550641940085592</v>
      </c>
      <c r="AI52" s="30">
        <f t="shared" si="111"/>
        <v>14.925373134328357</v>
      </c>
      <c r="AJ52" s="30">
        <f t="shared" si="112"/>
        <v>11.819335035158881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85"/>
        <v>15.875659172911464</v>
      </c>
      <c r="D53" s="30">
        <f t="shared" si="86"/>
        <v>10.44776119402985</v>
      </c>
      <c r="E53" s="30">
        <f t="shared" si="87"/>
        <v>10</v>
      </c>
      <c r="F53" s="30">
        <f t="shared" si="88"/>
        <v>16.251830161054173</v>
      </c>
      <c r="G53" s="91"/>
      <c r="H53" s="30">
        <f t="shared" ref="H53" si="157">H23/$AL23*100</f>
        <v>14.432417429919511</v>
      </c>
      <c r="I53" s="30">
        <f t="shared" si="90"/>
        <v>16.417910447761194</v>
      </c>
      <c r="J53" s="30">
        <f t="shared" si="91"/>
        <v>15.714285714285714</v>
      </c>
      <c r="K53" s="30">
        <f t="shared" si="92"/>
        <v>13.634699853587115</v>
      </c>
      <c r="L53" s="91"/>
      <c r="M53" s="30">
        <f t="shared" ref="M53" si="158">M23/$AL23*100</f>
        <v>14.515681376630585</v>
      </c>
      <c r="N53" s="30">
        <f t="shared" si="94"/>
        <v>10.44776119402985</v>
      </c>
      <c r="O53" s="30">
        <f t="shared" si="95"/>
        <v>10</v>
      </c>
      <c r="P53" s="30">
        <f t="shared" si="96"/>
        <v>14.238653001464129</v>
      </c>
      <c r="Q53" s="91"/>
      <c r="R53" s="30">
        <f t="shared" ref="R53" si="159">R23/$AL23*100</f>
        <v>14.376908132112129</v>
      </c>
      <c r="S53" s="30">
        <f t="shared" si="98"/>
        <v>14.925373134328357</v>
      </c>
      <c r="T53" s="30">
        <f t="shared" si="99"/>
        <v>14.285714285714285</v>
      </c>
      <c r="U53" s="30">
        <f t="shared" si="100"/>
        <v>14.366764275256221</v>
      </c>
      <c r="V53" s="91"/>
      <c r="W53" s="30">
        <f t="shared" ref="W53" si="160">W23/$AL23*100</f>
        <v>15.348320843741325</v>
      </c>
      <c r="X53" s="30">
        <f t="shared" si="102"/>
        <v>17.910447761194028</v>
      </c>
      <c r="Y53" s="30">
        <f t="shared" si="103"/>
        <v>20</v>
      </c>
      <c r="Z53" s="30">
        <f t="shared" si="104"/>
        <v>14.293557833089313</v>
      </c>
      <c r="AA53" s="91"/>
      <c r="AB53" s="30">
        <f t="shared" ref="AB53" si="161">AB23/$AL23*100</f>
        <v>14.598945323341662</v>
      </c>
      <c r="AC53" s="30">
        <f t="shared" si="106"/>
        <v>8.9552238805970141</v>
      </c>
      <c r="AD53" s="30">
        <f t="shared" si="107"/>
        <v>10</v>
      </c>
      <c r="AE53" s="30">
        <f t="shared" si="108"/>
        <v>15.318448023426063</v>
      </c>
      <c r="AF53" s="91"/>
      <c r="AG53" s="30">
        <f t="shared" ref="AG53" si="162">AG23/$AL23*100</f>
        <v>10.852067721343325</v>
      </c>
      <c r="AH53" s="30">
        <f t="shared" si="110"/>
        <v>20.8955223880597</v>
      </c>
      <c r="AI53" s="30">
        <f t="shared" si="111"/>
        <v>20</v>
      </c>
      <c r="AJ53" s="30">
        <f t="shared" si="112"/>
        <v>11.896046852122986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85"/>
        <v>17.357001972386588</v>
      </c>
      <c r="D54" s="30">
        <f t="shared" si="86"/>
        <v>27.27272727272727</v>
      </c>
      <c r="E54" s="30">
        <f t="shared" si="87"/>
        <v>23.076923076923077</v>
      </c>
      <c r="F54" s="30">
        <f t="shared" si="88"/>
        <v>14.875</v>
      </c>
      <c r="G54" s="91"/>
      <c r="H54" s="30">
        <f t="shared" ref="H54" si="163">H24/$AL24*100</f>
        <v>16.765285996055226</v>
      </c>
      <c r="I54" s="30">
        <f t="shared" si="90"/>
        <v>9.0909090909090917</v>
      </c>
      <c r="J54" s="30">
        <f t="shared" si="91"/>
        <v>7.6923076923076925</v>
      </c>
      <c r="K54" s="30">
        <f t="shared" si="92"/>
        <v>14.75</v>
      </c>
      <c r="L54" s="91"/>
      <c r="M54" s="30">
        <f t="shared" ref="M54" si="164">M24/$AL24*100</f>
        <v>12.623274161735701</v>
      </c>
      <c r="N54" s="30">
        <f t="shared" si="94"/>
        <v>9.0909090909090917</v>
      </c>
      <c r="O54" s="30">
        <f t="shared" si="95"/>
        <v>11.538461538461538</v>
      </c>
      <c r="P54" s="30">
        <f t="shared" si="96"/>
        <v>11.625</v>
      </c>
      <c r="Q54" s="91"/>
      <c r="R54" s="30">
        <f t="shared" ref="R54" si="165">R24/$AL24*100</f>
        <v>14.595660749506903</v>
      </c>
      <c r="S54" s="30">
        <f t="shared" si="98"/>
        <v>18.181818181818183</v>
      </c>
      <c r="T54" s="30">
        <f t="shared" si="99"/>
        <v>19.230769230769234</v>
      </c>
      <c r="U54" s="30">
        <f t="shared" si="100"/>
        <v>17.125</v>
      </c>
      <c r="V54" s="91"/>
      <c r="W54" s="30">
        <f t="shared" ref="W54" si="166">W24/$AL24*100</f>
        <v>13.017751479289942</v>
      </c>
      <c r="X54" s="30">
        <f t="shared" si="102"/>
        <v>4.5454545454545459</v>
      </c>
      <c r="Y54" s="30">
        <f t="shared" si="103"/>
        <v>3.8461538461538463</v>
      </c>
      <c r="Z54" s="30">
        <f t="shared" si="104"/>
        <v>13.5</v>
      </c>
      <c r="AA54" s="91"/>
      <c r="AB54" s="30">
        <f t="shared" ref="AB54" si="167">AB24/$AL24*100</f>
        <v>14.595660749506903</v>
      </c>
      <c r="AC54" s="30">
        <f t="shared" si="106"/>
        <v>13.636363636363635</v>
      </c>
      <c r="AD54" s="30">
        <f t="shared" si="107"/>
        <v>19.230769230769234</v>
      </c>
      <c r="AE54" s="30">
        <f t="shared" si="108"/>
        <v>15</v>
      </c>
      <c r="AF54" s="91"/>
      <c r="AG54" s="30">
        <f t="shared" ref="AG54" si="168">AG24/$AL24*100</f>
        <v>11.045364891518737</v>
      </c>
      <c r="AH54" s="30">
        <f t="shared" si="110"/>
        <v>18.181818181818183</v>
      </c>
      <c r="AI54" s="30">
        <f t="shared" si="111"/>
        <v>15.384615384615385</v>
      </c>
      <c r="AJ54" s="30">
        <f t="shared" si="112"/>
        <v>13.125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85"/>
        <v>15.126881247940238</v>
      </c>
      <c r="D55" s="30">
        <f t="shared" si="86"/>
        <v>13.145539906103288</v>
      </c>
      <c r="E55" s="30">
        <f t="shared" si="87"/>
        <v>11.355311355311356</v>
      </c>
      <c r="F55" s="30">
        <f t="shared" si="88"/>
        <v>14.710552908907173</v>
      </c>
      <c r="G55" s="91"/>
      <c r="H55" s="30">
        <f t="shared" ref="H55" si="169">H25/$AL25*100</f>
        <v>14.753378007250356</v>
      </c>
      <c r="I55" s="30">
        <f t="shared" si="90"/>
        <v>11.267605633802818</v>
      </c>
      <c r="J55" s="30">
        <f t="shared" si="91"/>
        <v>8.791208791208792</v>
      </c>
      <c r="K55" s="30">
        <f t="shared" si="92"/>
        <v>14.580626533853039</v>
      </c>
      <c r="L55" s="91"/>
      <c r="M55" s="30">
        <f t="shared" ref="M55" si="170">M25/$AL25*100</f>
        <v>14.599582555201582</v>
      </c>
      <c r="N55" s="30">
        <f t="shared" si="94"/>
        <v>15.96244131455399</v>
      </c>
      <c r="O55" s="30">
        <f t="shared" si="95"/>
        <v>13.186813186813188</v>
      </c>
      <c r="P55" s="30">
        <f t="shared" si="96"/>
        <v>13.743323227948606</v>
      </c>
      <c r="Q55" s="91"/>
      <c r="R55" s="30">
        <f t="shared" ref="R55" si="171">R25/$AL25*100</f>
        <v>15.017027353619685</v>
      </c>
      <c r="S55" s="30">
        <f t="shared" si="98"/>
        <v>10.328638497652582</v>
      </c>
      <c r="T55" s="30">
        <f t="shared" si="99"/>
        <v>8.4249084249084252</v>
      </c>
      <c r="U55" s="30">
        <f t="shared" si="100"/>
        <v>14.508445214378519</v>
      </c>
      <c r="V55" s="91"/>
      <c r="W55" s="30">
        <f t="shared" ref="W55" si="172">W25/$AL25*100</f>
        <v>14.412830934856641</v>
      </c>
      <c r="X55" s="30">
        <f t="shared" si="102"/>
        <v>13.145539906103288</v>
      </c>
      <c r="Y55" s="30">
        <f t="shared" si="103"/>
        <v>10.989010989010989</v>
      </c>
      <c r="Z55" s="30">
        <f t="shared" si="104"/>
        <v>14.039266637794141</v>
      </c>
      <c r="AA55" s="91"/>
      <c r="AB55" s="30">
        <f t="shared" ref="AB55" si="173">AB25/$AL25*100</f>
        <v>13.79764912666154</v>
      </c>
      <c r="AC55" s="30">
        <f t="shared" si="106"/>
        <v>20.657276995305164</v>
      </c>
      <c r="AD55" s="30">
        <f t="shared" si="107"/>
        <v>17.948717948717949</v>
      </c>
      <c r="AE55" s="30">
        <f t="shared" si="108"/>
        <v>14.407391367114192</v>
      </c>
      <c r="AF55" s="91"/>
      <c r="AG55" s="30">
        <f t="shared" ref="AG55" si="174">AG25/$AL25*100</f>
        <v>12.292650774469955</v>
      </c>
      <c r="AH55" s="30">
        <f t="shared" si="110"/>
        <v>15.492957746478872</v>
      </c>
      <c r="AI55" s="30">
        <f t="shared" si="111"/>
        <v>29.304029304029307</v>
      </c>
      <c r="AJ55" s="30">
        <f t="shared" si="112"/>
        <v>14.010394110004331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85"/>
        <v>14.830425406782984</v>
      </c>
      <c r="D56" s="30">
        <f t="shared" si="86"/>
        <v>15.420560747663551</v>
      </c>
      <c r="E56" s="30">
        <f t="shared" si="87"/>
        <v>15.178571428571427</v>
      </c>
      <c r="F56" s="30">
        <f t="shared" si="88"/>
        <v>14.888901848719893</v>
      </c>
      <c r="G56" s="91"/>
      <c r="H56" s="30">
        <f t="shared" ref="H56" si="175">H26/$AL26*100</f>
        <v>14.761811409527544</v>
      </c>
      <c r="I56" s="30">
        <f t="shared" si="90"/>
        <v>15.420560747663551</v>
      </c>
      <c r="J56" s="30">
        <f t="shared" si="91"/>
        <v>16.517857142857142</v>
      </c>
      <c r="K56" s="30">
        <f t="shared" si="92"/>
        <v>14.264885985886744</v>
      </c>
      <c r="L56" s="91"/>
      <c r="M56" s="30">
        <f t="shared" ref="M56" si="176">M26/$AL26*100</f>
        <v>14.693197412272104</v>
      </c>
      <c r="N56" s="30">
        <f t="shared" si="94"/>
        <v>9.3457943925233646</v>
      </c>
      <c r="O56" s="30">
        <f t="shared" si="95"/>
        <v>8.9285714285714288</v>
      </c>
      <c r="P56" s="30">
        <f t="shared" si="96"/>
        <v>14.358196769114132</v>
      </c>
      <c r="Q56" s="91"/>
      <c r="R56" s="30">
        <f t="shared" ref="R56" si="177">R26/$AL26*100</f>
        <v>15.055871397765145</v>
      </c>
      <c r="S56" s="30">
        <f t="shared" si="98"/>
        <v>14.953271028037381</v>
      </c>
      <c r="T56" s="30">
        <f t="shared" si="99"/>
        <v>14.732142857142858</v>
      </c>
      <c r="U56" s="30">
        <f t="shared" si="100"/>
        <v>14.585641803230887</v>
      </c>
      <c r="V56" s="91"/>
      <c r="W56" s="30">
        <f t="shared" ref="W56" si="178">W26/$AL26*100</f>
        <v>15.222505391099784</v>
      </c>
      <c r="X56" s="30">
        <f t="shared" si="102"/>
        <v>11.682242990654206</v>
      </c>
      <c r="Y56" s="30">
        <f t="shared" si="103"/>
        <v>12.053571428571429</v>
      </c>
      <c r="Z56" s="30">
        <f t="shared" si="104"/>
        <v>14.323205225403859</v>
      </c>
      <c r="AA56" s="91"/>
      <c r="AB56" s="30">
        <f t="shared" ref="AB56" si="179">AB26/$AL26*100</f>
        <v>14.114879435404823</v>
      </c>
      <c r="AC56" s="30">
        <f t="shared" si="106"/>
        <v>13.084112149532709</v>
      </c>
      <c r="AD56" s="30">
        <f t="shared" si="107"/>
        <v>12.5</v>
      </c>
      <c r="AE56" s="30">
        <f t="shared" si="108"/>
        <v>14.941389164285299</v>
      </c>
      <c r="AF56" s="91"/>
      <c r="AG56" s="30">
        <f t="shared" ref="AG56" si="180">AG26/$AL26*100</f>
        <v>11.321309547147617</v>
      </c>
      <c r="AH56" s="30">
        <f t="shared" si="110"/>
        <v>20.093457943925234</v>
      </c>
      <c r="AI56" s="30">
        <f t="shared" si="111"/>
        <v>20.089285714285715</v>
      </c>
      <c r="AJ56" s="30">
        <f t="shared" si="112"/>
        <v>12.637779203359189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85"/>
        <v>14.864864864864865</v>
      </c>
      <c r="D57" s="30">
        <f t="shared" si="86"/>
        <v>10</v>
      </c>
      <c r="E57" s="30">
        <f t="shared" si="87"/>
        <v>9.0909090909090917</v>
      </c>
      <c r="F57" s="30">
        <f t="shared" si="88"/>
        <v>13.744075829383887</v>
      </c>
      <c r="G57" s="91"/>
      <c r="H57" s="30">
        <f t="shared" ref="H57" si="181">H27/$AL27*100</f>
        <v>15.54054054054054</v>
      </c>
      <c r="I57" s="30">
        <f t="shared" si="90"/>
        <v>30</v>
      </c>
      <c r="J57" s="30">
        <f t="shared" si="91"/>
        <v>27.27272727272727</v>
      </c>
      <c r="K57" s="30">
        <f t="shared" si="92"/>
        <v>16.113744075829384</v>
      </c>
      <c r="L57" s="91"/>
      <c r="M57" s="30">
        <f t="shared" ref="M57" si="182">M27/$AL27*100</f>
        <v>15.202702702702704</v>
      </c>
      <c r="N57" s="30">
        <f t="shared" si="94"/>
        <v>5</v>
      </c>
      <c r="O57" s="30">
        <f t="shared" si="95"/>
        <v>4.5454545454545459</v>
      </c>
      <c r="P57" s="30">
        <f t="shared" si="96"/>
        <v>14.827352742044686</v>
      </c>
      <c r="Q57" s="91"/>
      <c r="R57" s="30">
        <f t="shared" ref="R57" si="183">R27/$AL27*100</f>
        <v>15.090090090090092</v>
      </c>
      <c r="S57" s="30">
        <f t="shared" si="98"/>
        <v>15</v>
      </c>
      <c r="T57" s="30">
        <f t="shared" si="99"/>
        <v>18.181818181818183</v>
      </c>
      <c r="U57" s="30">
        <f t="shared" si="100"/>
        <v>14.827352742044686</v>
      </c>
      <c r="V57" s="91"/>
      <c r="W57" s="30">
        <f t="shared" ref="W57" si="184">W27/$AL27*100</f>
        <v>16.103603603603602</v>
      </c>
      <c r="X57" s="30">
        <f t="shared" si="102"/>
        <v>0</v>
      </c>
      <c r="Y57" s="30">
        <f t="shared" si="103"/>
        <v>0</v>
      </c>
      <c r="Z57" s="30">
        <f t="shared" si="104"/>
        <v>16.181448882870683</v>
      </c>
      <c r="AA57" s="91"/>
      <c r="AB57" s="30">
        <f t="shared" ref="AB57" si="185">AB27/$AL27*100</f>
        <v>11.599099099099099</v>
      </c>
      <c r="AC57" s="30">
        <f t="shared" si="106"/>
        <v>10</v>
      </c>
      <c r="AD57" s="30">
        <f t="shared" si="107"/>
        <v>9.0909090909090917</v>
      </c>
      <c r="AE57" s="30">
        <f t="shared" si="108"/>
        <v>12.119160460392688</v>
      </c>
      <c r="AF57" s="91"/>
      <c r="AG57" s="30">
        <f t="shared" ref="AG57" si="186">AG27/$AL27*100</f>
        <v>11.599099099099099</v>
      </c>
      <c r="AH57" s="30">
        <f t="shared" si="110"/>
        <v>30</v>
      </c>
      <c r="AI57" s="30">
        <f t="shared" si="111"/>
        <v>31.818181818181817</v>
      </c>
      <c r="AJ57" s="30">
        <f t="shared" si="112"/>
        <v>12.186865267433989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85"/>
        <v>14.893617021276595</v>
      </c>
      <c r="D58" s="30">
        <f t="shared" si="86"/>
        <v>10.227272727272728</v>
      </c>
      <c r="E58" s="30">
        <f t="shared" si="87"/>
        <v>10.204081632653061</v>
      </c>
      <c r="F58" s="30">
        <f t="shared" si="88"/>
        <v>14.403728023723788</v>
      </c>
      <c r="G58" s="91"/>
      <c r="H58" s="30">
        <f t="shared" ref="H58" si="187">H28/$AL28*100</f>
        <v>14.893617021276595</v>
      </c>
      <c r="I58" s="30">
        <f t="shared" si="90"/>
        <v>11.363636363636363</v>
      </c>
      <c r="J58" s="30">
        <f t="shared" si="91"/>
        <v>11.224489795918368</v>
      </c>
      <c r="K58" s="30">
        <f t="shared" si="92"/>
        <v>14.84854903622114</v>
      </c>
      <c r="L58" s="91"/>
      <c r="M58" s="30">
        <f t="shared" ref="M58" si="188">M28/$AL28*100</f>
        <v>15.182113234763793</v>
      </c>
      <c r="N58" s="30">
        <f t="shared" si="94"/>
        <v>10.227272727272728</v>
      </c>
      <c r="O58" s="30">
        <f t="shared" si="95"/>
        <v>10.204081632653061</v>
      </c>
      <c r="P58" s="30">
        <f t="shared" si="96"/>
        <v>15.187460283838169</v>
      </c>
      <c r="Q58" s="91"/>
      <c r="R58" s="30">
        <f t="shared" ref="R58" si="189">R28/$AL28*100</f>
        <v>13.847818247385504</v>
      </c>
      <c r="S58" s="30">
        <f t="shared" si="98"/>
        <v>13.636363636363635</v>
      </c>
      <c r="T58" s="30">
        <f t="shared" si="99"/>
        <v>12.244897959183673</v>
      </c>
      <c r="U58" s="30">
        <f t="shared" si="100"/>
        <v>13.514085998729083</v>
      </c>
      <c r="V58" s="91"/>
      <c r="W58" s="30">
        <f t="shared" ref="W58" si="190">W28/$AL28*100</f>
        <v>14.785430941218896</v>
      </c>
      <c r="X58" s="30">
        <f t="shared" si="102"/>
        <v>19.318181818181817</v>
      </c>
      <c r="Y58" s="30">
        <f t="shared" si="103"/>
        <v>19.387755102040817</v>
      </c>
      <c r="Z58" s="30">
        <f t="shared" si="104"/>
        <v>14.446091929675916</v>
      </c>
      <c r="AA58" s="91"/>
      <c r="AB58" s="30">
        <f t="shared" ref="AB58" si="191">AB28/$AL28*100</f>
        <v>14.3526866209881</v>
      </c>
      <c r="AC58" s="30">
        <f t="shared" si="106"/>
        <v>19.318181818181817</v>
      </c>
      <c r="AD58" s="30">
        <f t="shared" si="107"/>
        <v>19.387755102040817</v>
      </c>
      <c r="AE58" s="30">
        <f t="shared" si="108"/>
        <v>14.191908493963142</v>
      </c>
      <c r="AF58" s="91"/>
      <c r="AG58" s="30">
        <f t="shared" ref="AG58" si="192">AG28/$AL28*100</f>
        <v>12.044716913090516</v>
      </c>
      <c r="AH58" s="30">
        <f t="shared" si="110"/>
        <v>15.909090909090908</v>
      </c>
      <c r="AI58" s="30">
        <f t="shared" si="111"/>
        <v>17.346938775510203</v>
      </c>
      <c r="AJ58" s="30">
        <f t="shared" si="112"/>
        <v>13.408176233848762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85"/>
        <v>14.827032056161718</v>
      </c>
      <c r="D59" s="30">
        <f t="shared" si="86"/>
        <v>12.663755458515283</v>
      </c>
      <c r="E59" s="30">
        <f t="shared" si="87"/>
        <v>11.41732283464567</v>
      </c>
      <c r="F59" s="30">
        <f t="shared" si="88"/>
        <v>14.543608259054498</v>
      </c>
      <c r="G59" s="91"/>
      <c r="H59" s="30">
        <f t="shared" ref="H59" si="193">H29/$AL29*100</f>
        <v>15.520595449547493</v>
      </c>
      <c r="I59" s="30">
        <f t="shared" si="90"/>
        <v>12.663755458515283</v>
      </c>
      <c r="J59" s="30">
        <f t="shared" si="91"/>
        <v>11.811023622047244</v>
      </c>
      <c r="K59" s="30">
        <f t="shared" si="92"/>
        <v>14.893376960397156</v>
      </c>
      <c r="L59" s="91"/>
      <c r="M59" s="30">
        <f t="shared" ref="M59" si="194">M29/$AL29*100</f>
        <v>14.649412162733654</v>
      </c>
      <c r="N59" s="30">
        <f t="shared" si="94"/>
        <v>12.663755458515283</v>
      </c>
      <c r="O59" s="30">
        <f t="shared" si="95"/>
        <v>14.173228346456693</v>
      </c>
      <c r="P59" s="30">
        <f t="shared" si="96"/>
        <v>14.272819587047275</v>
      </c>
      <c r="Q59" s="91"/>
      <c r="R59" s="30">
        <f t="shared" ref="R59" si="195">R29/$AL29*100</f>
        <v>15.20764611350757</v>
      </c>
      <c r="S59" s="30">
        <f t="shared" si="98"/>
        <v>16.157205240174672</v>
      </c>
      <c r="T59" s="30">
        <f t="shared" si="99"/>
        <v>16.141732283464567</v>
      </c>
      <c r="U59" s="30">
        <f t="shared" si="100"/>
        <v>14.825679792395352</v>
      </c>
      <c r="V59" s="91"/>
      <c r="W59" s="30">
        <f t="shared" ref="W59" si="196">W29/$AL29*100</f>
        <v>14.894696777467647</v>
      </c>
      <c r="X59" s="30">
        <f t="shared" si="102"/>
        <v>17.903930131004365</v>
      </c>
      <c r="Y59" s="30">
        <f t="shared" si="103"/>
        <v>17.716535433070867</v>
      </c>
      <c r="Z59" s="30">
        <f t="shared" si="104"/>
        <v>14.323592463048628</v>
      </c>
      <c r="AA59" s="91"/>
      <c r="AB59" s="30">
        <f t="shared" ref="AB59" si="197">AB29/$AL29*100</f>
        <v>13.431447179226929</v>
      </c>
      <c r="AC59" s="30">
        <f t="shared" si="106"/>
        <v>13.100436681222707</v>
      </c>
      <c r="AD59" s="30">
        <f t="shared" si="107"/>
        <v>12.992125984251967</v>
      </c>
      <c r="AE59" s="30">
        <f t="shared" si="108"/>
        <v>13.934333747038249</v>
      </c>
      <c r="AF59" s="91"/>
      <c r="AG59" s="30">
        <f t="shared" ref="AG59" si="198">AG29/$AL29*100</f>
        <v>11.469170261354986</v>
      </c>
      <c r="AH59" s="30">
        <f t="shared" si="110"/>
        <v>14.847161572052403</v>
      </c>
      <c r="AI59" s="30">
        <f t="shared" si="111"/>
        <v>15.748031496062993</v>
      </c>
      <c r="AJ59" s="30">
        <f t="shared" si="112"/>
        <v>13.206589191018841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s="59" customFormat="1" ht="16.8" x14ac:dyDescent="0.3">
      <c r="A60" s="28" t="s">
        <v>22</v>
      </c>
      <c r="B60" s="89"/>
      <c r="C60" s="35">
        <f t="shared" si="85"/>
        <v>14.901746724890829</v>
      </c>
      <c r="D60" s="35">
        <f t="shared" si="86"/>
        <v>10.810810810810811</v>
      </c>
      <c r="E60" s="43">
        <f t="shared" si="87"/>
        <v>10.569105691056912</v>
      </c>
      <c r="F60" s="35">
        <f t="shared" si="88"/>
        <v>14.911328266377128</v>
      </c>
      <c r="G60" s="92"/>
      <c r="H60" s="35">
        <f t="shared" ref="H60" si="199">H30/$AL30*100</f>
        <v>15.365720524017467</v>
      </c>
      <c r="I60" s="35">
        <f t="shared" si="90"/>
        <v>15.315315315315313</v>
      </c>
      <c r="J60" s="35">
        <f t="shared" si="91"/>
        <v>16.260162601626014</v>
      </c>
      <c r="K60" s="35">
        <f t="shared" si="92"/>
        <v>14.82084690553746</v>
      </c>
      <c r="L60" s="92"/>
      <c r="M60" s="35">
        <f t="shared" ref="M60" si="200">M30/$AL30*100</f>
        <v>14.410480349344979</v>
      </c>
      <c r="N60" s="43">
        <f t="shared" si="94"/>
        <v>9.9099099099099099</v>
      </c>
      <c r="O60" s="35">
        <f t="shared" si="95"/>
        <v>11.38211382113821</v>
      </c>
      <c r="P60" s="35">
        <f t="shared" si="96"/>
        <v>13.916033297140789</v>
      </c>
      <c r="Q60" s="92"/>
      <c r="R60" s="35">
        <f t="shared" ref="R60" si="201">R30/$AL30*100</f>
        <v>14.383187772925766</v>
      </c>
      <c r="S60" s="35">
        <f t="shared" si="98"/>
        <v>12.612612612612612</v>
      </c>
      <c r="T60" s="35">
        <f t="shared" si="99"/>
        <v>13.008130081300814</v>
      </c>
      <c r="U60" s="35">
        <f t="shared" si="100"/>
        <v>13.86174448063699</v>
      </c>
      <c r="V60" s="92"/>
      <c r="W60" s="35">
        <f t="shared" ref="W60" si="202">W30/$AL30*100</f>
        <v>15.365720524017467</v>
      </c>
      <c r="X60" s="35">
        <f t="shared" si="102"/>
        <v>15.315315315315313</v>
      </c>
      <c r="Y60" s="35">
        <f t="shared" si="103"/>
        <v>14.634146341463413</v>
      </c>
      <c r="Z60" s="35">
        <f t="shared" si="104"/>
        <v>15.418023887079263</v>
      </c>
      <c r="AA60" s="92"/>
      <c r="AB60" s="35">
        <f t="shared" ref="AB60" si="203">AB30/$AL30*100</f>
        <v>14.246724890829695</v>
      </c>
      <c r="AC60" s="42">
        <f t="shared" si="106"/>
        <v>18.018018018018019</v>
      </c>
      <c r="AD60" s="42">
        <f t="shared" si="107"/>
        <v>17.886178861788618</v>
      </c>
      <c r="AE60" s="35">
        <f t="shared" si="108"/>
        <v>14.169381107491857</v>
      </c>
      <c r="AF60" s="92"/>
      <c r="AG60" s="35">
        <f t="shared" ref="AG60" si="204">AG30/$AL30*100</f>
        <v>11.326419213973798</v>
      </c>
      <c r="AH60" s="42">
        <f t="shared" si="110"/>
        <v>18.018018018018019</v>
      </c>
      <c r="AI60" s="35">
        <f t="shared" si="111"/>
        <v>16.260162601626014</v>
      </c>
      <c r="AJ60" s="35">
        <f t="shared" si="112"/>
        <v>12.902642055736518</v>
      </c>
      <c r="AK60" s="92"/>
      <c r="AL60" s="35">
        <v>100</v>
      </c>
      <c r="AM60" s="35">
        <v>100</v>
      </c>
      <c r="AN60" s="35">
        <v>100</v>
      </c>
      <c r="AO60" s="35">
        <v>100</v>
      </c>
    </row>
    <row r="61" spans="1:49" s="99" customFormat="1" x14ac:dyDescent="0.3">
      <c r="A61" s="28" t="s">
        <v>73</v>
      </c>
      <c r="B61" s="96"/>
      <c r="C61" s="97">
        <f t="shared" si="85"/>
        <v>15.022437328195851</v>
      </c>
      <c r="D61" s="97">
        <f t="shared" si="86"/>
        <v>13.070539419087138</v>
      </c>
      <c r="E61" s="97">
        <f t="shared" si="87"/>
        <v>12.110091743119266</v>
      </c>
      <c r="F61" s="101">
        <f t="shared" si="88"/>
        <v>14.813760023982613</v>
      </c>
      <c r="G61" s="98"/>
      <c r="H61" s="101">
        <f t="shared" ref="H61" si="205">H31/$AL31*100</f>
        <v>15.043582454244298</v>
      </c>
      <c r="I61" s="97">
        <f t="shared" si="90"/>
        <v>13.692946058091287</v>
      </c>
      <c r="J61" s="97">
        <f t="shared" si="91"/>
        <v>12.935779816513762</v>
      </c>
      <c r="K61" s="97">
        <f t="shared" si="92"/>
        <v>14.579929551075471</v>
      </c>
      <c r="L61" s="98"/>
      <c r="M61" s="97">
        <f t="shared" ref="M61" si="206">M31/$AL31*100</f>
        <v>14.639475600874</v>
      </c>
      <c r="N61" s="109">
        <f t="shared" si="94"/>
        <v>11.721991701244812</v>
      </c>
      <c r="O61" s="109">
        <f t="shared" si="95"/>
        <v>11.651376146788991</v>
      </c>
      <c r="P61" s="97">
        <f t="shared" si="96"/>
        <v>14.197706662669566</v>
      </c>
      <c r="Q61" s="98"/>
      <c r="R61" s="97">
        <f t="shared" ref="R61" si="207">R31/$AL31*100</f>
        <v>14.890867655005522</v>
      </c>
      <c r="S61" s="97">
        <f t="shared" si="98"/>
        <v>13.900414937759336</v>
      </c>
      <c r="T61" s="97">
        <f t="shared" si="99"/>
        <v>13.211009174311927</v>
      </c>
      <c r="U61" s="97">
        <f t="shared" si="100"/>
        <v>14.51547627969722</v>
      </c>
      <c r="V61" s="98"/>
      <c r="W61" s="97">
        <f t="shared" ref="W61" si="208">W31/$AL31*100</f>
        <v>14.944905199351549</v>
      </c>
      <c r="X61" s="97">
        <f t="shared" si="102"/>
        <v>14.626556016597512</v>
      </c>
      <c r="Y61" s="97">
        <f t="shared" si="103"/>
        <v>14.128440366972479</v>
      </c>
      <c r="Z61" s="97">
        <f t="shared" si="104"/>
        <v>14.392565390092182</v>
      </c>
      <c r="AA61" s="98"/>
      <c r="AB61" s="97">
        <f t="shared" ref="AB61" si="209">AB31/$AL31*100</f>
        <v>13.878251063129948</v>
      </c>
      <c r="AC61" s="97">
        <f t="shared" si="106"/>
        <v>15.560165975103734</v>
      </c>
      <c r="AD61" s="97">
        <f t="shared" si="107"/>
        <v>15.137614678899084</v>
      </c>
      <c r="AE61" s="97">
        <f t="shared" si="108"/>
        <v>14.415049089410179</v>
      </c>
      <c r="AF61" s="98"/>
      <c r="AG61" s="109">
        <f t="shared" ref="AG61" si="210">AG31/$AL31*100</f>
        <v>11.580480699198835</v>
      </c>
      <c r="AH61" s="101">
        <f t="shared" si="110"/>
        <v>17.427385892116181</v>
      </c>
      <c r="AI61" s="101">
        <f t="shared" si="111"/>
        <v>20.825688073394495</v>
      </c>
      <c r="AJ61" s="109">
        <f t="shared" si="112"/>
        <v>13.085513003072771</v>
      </c>
      <c r="AK61" s="98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187" t="s">
        <v>38</v>
      </c>
      <c r="B63" s="188"/>
      <c r="C63" s="188"/>
      <c r="D63" s="188"/>
      <c r="E63" s="188"/>
      <c r="F63" s="188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03" t="s">
        <v>27</v>
      </c>
      <c r="B64" s="87"/>
      <c r="C64" s="201" t="s">
        <v>28</v>
      </c>
      <c r="D64" s="198"/>
      <c r="E64" s="198"/>
      <c r="F64" s="198"/>
      <c r="G64" s="202"/>
      <c r="H64" s="88"/>
      <c r="I64" s="201" t="s">
        <v>29</v>
      </c>
      <c r="J64" s="198"/>
      <c r="K64" s="198"/>
      <c r="L64" s="198"/>
      <c r="M64" s="202"/>
      <c r="N64" s="88"/>
      <c r="O64" s="201" t="s">
        <v>30</v>
      </c>
      <c r="P64" s="198"/>
      <c r="Q64" s="198"/>
      <c r="R64" s="198"/>
      <c r="S64" s="202"/>
      <c r="T64" s="8"/>
      <c r="U64" s="201" t="s">
        <v>31</v>
      </c>
      <c r="V64" s="198"/>
      <c r="W64" s="198"/>
      <c r="X64" s="198"/>
      <c r="Y64" s="202"/>
      <c r="Z64" s="8"/>
      <c r="AA64" s="201" t="s">
        <v>32</v>
      </c>
      <c r="AB64" s="198"/>
      <c r="AC64" s="198"/>
      <c r="AD64" s="198"/>
      <c r="AE64" s="202"/>
      <c r="AF64" s="8"/>
      <c r="AG64" s="201" t="s">
        <v>33</v>
      </c>
      <c r="AH64" s="198"/>
      <c r="AI64" s="198"/>
      <c r="AJ64" s="198"/>
      <c r="AK64" s="202"/>
      <c r="AL64" s="8"/>
      <c r="AM64" s="201" t="s">
        <v>34</v>
      </c>
      <c r="AN64" s="198"/>
      <c r="AO64" s="198"/>
      <c r="AP64" s="198"/>
      <c r="AQ64" s="202"/>
      <c r="AR64" s="8"/>
      <c r="AS64" s="201" t="s">
        <v>35</v>
      </c>
      <c r="AT64" s="198"/>
      <c r="AU64" s="198"/>
      <c r="AV64" s="198"/>
      <c r="AW64" s="198"/>
    </row>
    <row r="65" spans="1:49" ht="42" x14ac:dyDescent="0.3">
      <c r="A65" s="198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30">
        <v>1.7344497607655502</v>
      </c>
      <c r="D66" s="30">
        <v>140.19138755980862</v>
      </c>
      <c r="E66" s="30">
        <v>1.2220817530552044</v>
      </c>
      <c r="F66" s="30">
        <v>100</v>
      </c>
      <c r="G66" s="30">
        <v>1.7344497607655502</v>
      </c>
      <c r="H66" s="91"/>
      <c r="I66" s="30">
        <v>1.8765133171912836</v>
      </c>
      <c r="J66" s="30">
        <v>138.19612590799031</v>
      </c>
      <c r="K66" s="30">
        <v>1.3396715643906656</v>
      </c>
      <c r="L66" s="30">
        <v>100</v>
      </c>
      <c r="M66" s="30">
        <v>1.8765133171912836</v>
      </c>
      <c r="N66" s="91"/>
      <c r="O66" s="30">
        <v>2.5594149908592323</v>
      </c>
      <c r="P66" s="30">
        <v>138.63497867154175</v>
      </c>
      <c r="Q66" s="30">
        <v>1.8126888217522661</v>
      </c>
      <c r="R66" s="30">
        <v>105</v>
      </c>
      <c r="S66" s="30">
        <v>2.437538086532602</v>
      </c>
      <c r="T66" s="91"/>
      <c r="U66" s="30">
        <v>1.8979833926453145</v>
      </c>
      <c r="V66" s="30">
        <v>139.6797153024911</v>
      </c>
      <c r="W66" s="30">
        <v>1.3405948889819856</v>
      </c>
      <c r="X66" s="30">
        <v>103.2258064516129</v>
      </c>
      <c r="Y66" s="30">
        <v>1.8386714116251484</v>
      </c>
      <c r="Z66" s="91"/>
      <c r="AA66" s="30">
        <v>2.2727272727272729</v>
      </c>
      <c r="AB66" s="30">
        <v>138.01136363636363</v>
      </c>
      <c r="AC66" s="30">
        <v>1.6200891049007695</v>
      </c>
      <c r="AD66" s="30">
        <v>108.10810810810811</v>
      </c>
      <c r="AE66" s="30">
        <v>2.1022727272727271</v>
      </c>
      <c r="AF66" s="91"/>
      <c r="AG66" s="30">
        <v>2.6824703680598878</v>
      </c>
      <c r="AH66" s="30">
        <v>157.01809107922645</v>
      </c>
      <c r="AI66" s="30">
        <v>1.6796875</v>
      </c>
      <c r="AJ66" s="30">
        <v>113.1578947368421</v>
      </c>
      <c r="AK66" s="30">
        <v>2.3705552089831565</v>
      </c>
      <c r="AL66" s="91"/>
      <c r="AM66" s="30">
        <v>3.3734939759036147</v>
      </c>
      <c r="AN66" s="30">
        <v>174.37751004016064</v>
      </c>
      <c r="AO66" s="30">
        <v>1.8978761861726163</v>
      </c>
      <c r="AP66" s="30">
        <v>113.51351351351352</v>
      </c>
      <c r="AQ66" s="30">
        <v>2.9718875502008033</v>
      </c>
      <c r="AR66" s="91"/>
      <c r="AS66" s="30">
        <v>2.3003819166888713</v>
      </c>
      <c r="AT66" s="30">
        <v>145.43032240873967</v>
      </c>
      <c r="AU66" s="30">
        <v>1.557145433776228</v>
      </c>
      <c r="AV66" s="30">
        <v>106.58436213991769</v>
      </c>
      <c r="AW66" s="30">
        <v>2.1582733812949639</v>
      </c>
    </row>
    <row r="67" spans="1:49" x14ac:dyDescent="0.3">
      <c r="A67" s="2" t="s">
        <v>1</v>
      </c>
      <c r="B67" s="3"/>
      <c r="C67" s="30">
        <v>0</v>
      </c>
      <c r="D67" s="30">
        <v>131.70731707317074</v>
      </c>
      <c r="E67" s="30">
        <v>0</v>
      </c>
      <c r="F67" s="30">
        <v>0</v>
      </c>
      <c r="G67" s="30">
        <v>0</v>
      </c>
      <c r="H67" s="91"/>
      <c r="I67" s="30">
        <v>0</v>
      </c>
      <c r="J67" s="30">
        <v>131.81818181818181</v>
      </c>
      <c r="K67" s="30">
        <v>0</v>
      </c>
      <c r="L67" s="30">
        <v>0</v>
      </c>
      <c r="M67" s="30">
        <v>0</v>
      </c>
      <c r="N67" s="91"/>
      <c r="O67" s="30">
        <v>2.7777777777777777</v>
      </c>
      <c r="P67" s="30">
        <v>147.22222222222223</v>
      </c>
      <c r="Q67" s="30">
        <v>1.8518518518518516</v>
      </c>
      <c r="R67" s="30">
        <v>100</v>
      </c>
      <c r="S67" s="30">
        <v>2.7777777777777777</v>
      </c>
      <c r="T67" s="91"/>
      <c r="U67" s="30">
        <v>0</v>
      </c>
      <c r="V67" s="30">
        <v>152</v>
      </c>
      <c r="W67" s="30">
        <v>0</v>
      </c>
      <c r="X67" s="30">
        <v>0</v>
      </c>
      <c r="Y67" s="30">
        <v>0</v>
      </c>
      <c r="Z67" s="91"/>
      <c r="AA67" s="30">
        <v>4.2553191489361701</v>
      </c>
      <c r="AB67" s="30">
        <v>142.55319148936169</v>
      </c>
      <c r="AC67" s="30">
        <v>2.8985507246376812</v>
      </c>
      <c r="AD67" s="30">
        <v>100</v>
      </c>
      <c r="AE67" s="30">
        <v>4.2553191489361701</v>
      </c>
      <c r="AF67" s="91"/>
      <c r="AG67" s="30">
        <v>5.5555555555555554</v>
      </c>
      <c r="AH67" s="30">
        <v>133.33333333333331</v>
      </c>
      <c r="AI67" s="30">
        <v>4</v>
      </c>
      <c r="AJ67" s="30">
        <v>100</v>
      </c>
      <c r="AK67" s="30">
        <v>5.5555555555555554</v>
      </c>
      <c r="AL67" s="91"/>
      <c r="AM67" s="30">
        <v>2.3255813953488373</v>
      </c>
      <c r="AN67" s="30">
        <v>158.13953488372093</v>
      </c>
      <c r="AO67" s="30">
        <v>1.4492753623188406</v>
      </c>
      <c r="AP67" s="30">
        <v>100</v>
      </c>
      <c r="AQ67" s="30">
        <v>2.3255813953488373</v>
      </c>
      <c r="AR67" s="91"/>
      <c r="AS67" s="30">
        <v>2.2222222222222223</v>
      </c>
      <c r="AT67" s="30">
        <v>142.22222222222223</v>
      </c>
      <c r="AU67" s="30">
        <v>1.5384615384615385</v>
      </c>
      <c r="AV67" s="30">
        <v>100</v>
      </c>
      <c r="AW67" s="30">
        <v>2.2222222222222223</v>
      </c>
    </row>
    <row r="68" spans="1:49" x14ac:dyDescent="0.3">
      <c r="A68" s="2" t="s">
        <v>2</v>
      </c>
      <c r="B68" s="3"/>
      <c r="C68" s="30">
        <v>1.3247691690084302</v>
      </c>
      <c r="D68" s="30">
        <v>133.29987956643919</v>
      </c>
      <c r="E68" s="30">
        <v>0.98404651856269565</v>
      </c>
      <c r="F68" s="30">
        <v>106.45161290322579</v>
      </c>
      <c r="G68" s="30">
        <v>1.2444801284624649</v>
      </c>
      <c r="H68" s="91"/>
      <c r="I68" s="30">
        <v>0.88971269694161259</v>
      </c>
      <c r="J68" s="30">
        <v>132.91936978683967</v>
      </c>
      <c r="K68" s="30">
        <v>0.66491203767834883</v>
      </c>
      <c r="L68" s="30">
        <v>102.12765957446808</v>
      </c>
      <c r="M68" s="30">
        <v>0.87117701575532902</v>
      </c>
      <c r="N68" s="91"/>
      <c r="O68" s="30">
        <v>1.168907071887785</v>
      </c>
      <c r="P68" s="30">
        <v>132.28131696863431</v>
      </c>
      <c r="Q68" s="30">
        <v>0.87591240875912413</v>
      </c>
      <c r="R68" s="30">
        <v>107.14285714285714</v>
      </c>
      <c r="S68" s="30">
        <v>1.0909799337619326</v>
      </c>
      <c r="T68" s="91"/>
      <c r="U68" s="30">
        <v>1.0266940451745379</v>
      </c>
      <c r="V68" s="30">
        <v>131.97685271607241</v>
      </c>
      <c r="W68" s="30">
        <v>0.77192982456140358</v>
      </c>
      <c r="X68" s="30">
        <v>100</v>
      </c>
      <c r="Y68" s="30">
        <v>1.0266940451745379</v>
      </c>
      <c r="Z68" s="91"/>
      <c r="AA68" s="30">
        <v>1.3768389287061487</v>
      </c>
      <c r="AB68" s="30">
        <v>134.96793662768766</v>
      </c>
      <c r="AC68" s="30">
        <v>1.0098215520818923</v>
      </c>
      <c r="AD68" s="30">
        <v>102.8169014084507</v>
      </c>
      <c r="AE68" s="30">
        <v>1.3391173142210488</v>
      </c>
      <c r="AF68" s="91"/>
      <c r="AG68" s="30">
        <v>1.3627514600908501</v>
      </c>
      <c r="AH68" s="30">
        <v>149.9891845122215</v>
      </c>
      <c r="AI68" s="30">
        <v>0.90038587966271255</v>
      </c>
      <c r="AJ68" s="30">
        <v>105</v>
      </c>
      <c r="AK68" s="30">
        <v>1.2978585334198574</v>
      </c>
      <c r="AL68" s="91"/>
      <c r="AM68" s="30">
        <v>2.2776911076443058</v>
      </c>
      <c r="AN68" s="30">
        <v>162.24648985959439</v>
      </c>
      <c r="AO68" s="30">
        <v>1.3844111511473545</v>
      </c>
      <c r="AP68" s="30">
        <v>107.35294117647058</v>
      </c>
      <c r="AQ68" s="30">
        <v>2.1216848673946958</v>
      </c>
      <c r="AR68" s="91"/>
      <c r="AS68" s="30">
        <v>1.2883489719681147</v>
      </c>
      <c r="AT68" s="30">
        <v>138.13571785745802</v>
      </c>
      <c r="AU68" s="30">
        <v>0.92405063291139244</v>
      </c>
      <c r="AV68" s="30">
        <v>104.5346062052506</v>
      </c>
      <c r="AW68" s="30">
        <v>1.232461687795982</v>
      </c>
    </row>
    <row r="69" spans="1:49" x14ac:dyDescent="0.3">
      <c r="A69" s="2" t="s">
        <v>75</v>
      </c>
      <c r="B69" s="3"/>
      <c r="C69" s="30">
        <v>1.7621145374449341</v>
      </c>
      <c r="D69" s="30">
        <v>125.1101321585903</v>
      </c>
      <c r="E69" s="30">
        <v>1.3888888888888888</v>
      </c>
      <c r="F69" s="30">
        <v>100</v>
      </c>
      <c r="G69" s="30">
        <v>1.7621145374449341</v>
      </c>
      <c r="H69" s="91"/>
      <c r="I69" s="30">
        <v>1.5873015873015872</v>
      </c>
      <c r="J69" s="30">
        <v>124.60317460317461</v>
      </c>
      <c r="K69" s="30">
        <v>1.257861635220126</v>
      </c>
      <c r="L69" s="30">
        <v>133.33333333333331</v>
      </c>
      <c r="M69" s="30">
        <v>1.1904761904761905</v>
      </c>
      <c r="N69" s="91"/>
      <c r="O69" s="30">
        <v>1.171875</v>
      </c>
      <c r="P69" s="30">
        <v>121.484375</v>
      </c>
      <c r="Q69" s="30">
        <v>0.95541401273885351</v>
      </c>
      <c r="R69" s="30">
        <v>100</v>
      </c>
      <c r="S69" s="30">
        <v>1.171875</v>
      </c>
      <c r="T69" s="91"/>
      <c r="U69" s="30">
        <v>1.5151515151515151</v>
      </c>
      <c r="V69" s="30">
        <v>126.13636363636364</v>
      </c>
      <c r="W69" s="30">
        <v>1.1869436201780417</v>
      </c>
      <c r="X69" s="30">
        <v>100</v>
      </c>
      <c r="Y69" s="30">
        <v>1.5151515151515151</v>
      </c>
      <c r="Z69" s="91"/>
      <c r="AA69" s="30">
        <v>1.3840830449826991</v>
      </c>
      <c r="AB69" s="30">
        <v>123.87543252595157</v>
      </c>
      <c r="AC69" s="30">
        <v>1.1049723756906076</v>
      </c>
      <c r="AD69" s="30">
        <v>100</v>
      </c>
      <c r="AE69" s="30">
        <v>1.3840830449826991</v>
      </c>
      <c r="AF69" s="91"/>
      <c r="AG69" s="30">
        <v>4.2735042735042734</v>
      </c>
      <c r="AH69" s="30">
        <v>136.32478632478632</v>
      </c>
      <c r="AI69" s="30">
        <v>3.0395136778115504</v>
      </c>
      <c r="AJ69" s="30">
        <v>100</v>
      </c>
      <c r="AK69" s="30">
        <v>4.2735042735042734</v>
      </c>
      <c r="AL69" s="91"/>
      <c r="AM69" s="30">
        <v>1.1904761904761905</v>
      </c>
      <c r="AN69" s="30">
        <v>155.95238095238096</v>
      </c>
      <c r="AO69" s="30">
        <v>0.75757575757575757</v>
      </c>
      <c r="AP69" s="30">
        <v>100</v>
      </c>
      <c r="AQ69" s="30">
        <v>1.1904761904761905</v>
      </c>
      <c r="AR69" s="91"/>
      <c r="AS69" s="30">
        <v>1.8343195266272188</v>
      </c>
      <c r="AT69" s="30">
        <v>129.05325443786981</v>
      </c>
      <c r="AU69" s="30">
        <v>1.4014466546112114</v>
      </c>
      <c r="AV69" s="30">
        <v>103.33333333333334</v>
      </c>
      <c r="AW69" s="30">
        <v>1.7751479289940828</v>
      </c>
    </row>
    <row r="70" spans="1:49" x14ac:dyDescent="0.3">
      <c r="A70" s="2" t="s">
        <v>76</v>
      </c>
      <c r="B70" s="3"/>
      <c r="C70" s="30">
        <v>2.2026431718061676</v>
      </c>
      <c r="D70" s="30">
        <v>131.27753303964758</v>
      </c>
      <c r="E70" s="30">
        <v>1.6501650165016499</v>
      </c>
      <c r="F70" s="30">
        <v>125</v>
      </c>
      <c r="G70" s="30">
        <v>1.7621145374449341</v>
      </c>
      <c r="H70" s="91"/>
      <c r="I70" s="30">
        <v>1.3953488372093024</v>
      </c>
      <c r="J70" s="30">
        <v>130.69767441860463</v>
      </c>
      <c r="K70" s="30">
        <v>1.056338028169014</v>
      </c>
      <c r="L70" s="30">
        <v>100</v>
      </c>
      <c r="M70" s="30">
        <v>1.3953488372093024</v>
      </c>
      <c r="N70" s="91"/>
      <c r="O70" s="30">
        <v>0.53475935828876997</v>
      </c>
      <c r="P70" s="30">
        <v>135.82887700534761</v>
      </c>
      <c r="Q70" s="30">
        <v>0.39215686274509803</v>
      </c>
      <c r="R70" s="30">
        <v>100</v>
      </c>
      <c r="S70" s="30">
        <v>0.53475935828876997</v>
      </c>
      <c r="T70" s="91"/>
      <c r="U70" s="30">
        <v>1.7937219730941705</v>
      </c>
      <c r="V70" s="30">
        <v>126.45739910313902</v>
      </c>
      <c r="W70" s="30">
        <v>1.3986013986013985</v>
      </c>
      <c r="X70" s="30">
        <v>100</v>
      </c>
      <c r="Y70" s="30">
        <v>1.7937219730941705</v>
      </c>
      <c r="Z70" s="91"/>
      <c r="AA70" s="30">
        <v>2.1645021645021645</v>
      </c>
      <c r="AB70" s="30">
        <v>138.0952380952381</v>
      </c>
      <c r="AC70" s="30">
        <v>1.5432098765432098</v>
      </c>
      <c r="AD70" s="30">
        <v>100</v>
      </c>
      <c r="AE70" s="30">
        <v>2.1645021645021645</v>
      </c>
      <c r="AF70" s="91"/>
      <c r="AG70" s="30">
        <v>3.0567685589519651</v>
      </c>
      <c r="AH70" s="30">
        <v>135.37117903930132</v>
      </c>
      <c r="AI70" s="30">
        <v>2.2082018927444795</v>
      </c>
      <c r="AJ70" s="30">
        <v>140</v>
      </c>
      <c r="AK70" s="30">
        <v>2.1834061135371177</v>
      </c>
      <c r="AL70" s="91"/>
      <c r="AM70" s="30">
        <v>1.7964071856287425</v>
      </c>
      <c r="AN70" s="30">
        <v>152.69461077844312</v>
      </c>
      <c r="AO70" s="30">
        <v>1.1627906976744187</v>
      </c>
      <c r="AP70" s="30">
        <v>100</v>
      </c>
      <c r="AQ70" s="30">
        <v>1.7964071856287425</v>
      </c>
      <c r="AR70" s="91"/>
      <c r="AS70" s="30">
        <v>1.8931710615280595</v>
      </c>
      <c r="AT70" s="30">
        <v>135.15889114266398</v>
      </c>
      <c r="AU70" s="30">
        <v>1.3813517513566849</v>
      </c>
      <c r="AV70" s="30">
        <v>112.00000000000001</v>
      </c>
      <c r="AW70" s="30">
        <v>1.6903313049357673</v>
      </c>
    </row>
    <row r="71" spans="1:49" x14ac:dyDescent="0.3">
      <c r="A71" s="2" t="str">
        <f>A41</f>
        <v>Trentino Alto Adige</v>
      </c>
      <c r="B71" s="3"/>
      <c r="C71" s="30">
        <f>E12/C12*100</f>
        <v>1.9823788546255507</v>
      </c>
      <c r="D71" s="30">
        <f>F12/C12*100</f>
        <v>128.19383259911893</v>
      </c>
      <c r="E71" s="30">
        <f>E12/(F12+E12)*100</f>
        <v>1.5228426395939088</v>
      </c>
      <c r="F71" s="30">
        <f>E12/D12*100</f>
        <v>112.5</v>
      </c>
      <c r="G71" s="30">
        <f>D12/C12*100</f>
        <v>1.7621145374449341</v>
      </c>
      <c r="H71" s="91"/>
      <c r="I71" s="30">
        <f>J12/H12*100</f>
        <v>1.4989293361884368</v>
      </c>
      <c r="J71" s="30">
        <f>K12/H12*100</f>
        <v>127.40899357601714</v>
      </c>
      <c r="K71" s="30">
        <f>J12/(K12+J12)*100</f>
        <v>1.1627906976744187</v>
      </c>
      <c r="L71" s="30">
        <f>J12/I12*100</f>
        <v>116.66666666666667</v>
      </c>
      <c r="M71" s="30">
        <f>I12/H12*100</f>
        <v>1.2847965738758029</v>
      </c>
      <c r="N71" s="91"/>
      <c r="O71" s="30">
        <f>O12/M12*100</f>
        <v>0.90293453724604955</v>
      </c>
      <c r="P71" s="30">
        <f>P12/M12*100</f>
        <v>127.5395033860045</v>
      </c>
      <c r="Q71" s="30">
        <f>O12/(P12+O12)*100</f>
        <v>0.70298769771528991</v>
      </c>
      <c r="R71" s="30">
        <f>O12/N12*100</f>
        <v>100</v>
      </c>
      <c r="S71" s="30">
        <f>N12/M12*100</f>
        <v>0.90293453724604955</v>
      </c>
      <c r="T71" s="91"/>
      <c r="U71" s="30">
        <f>T12/R12*100</f>
        <v>1.6427104722792609</v>
      </c>
      <c r="V71" s="30">
        <f>U12/R12*100</f>
        <v>126.28336755646816</v>
      </c>
      <c r="W71" s="30">
        <f>T12/(U12+T12)*100</f>
        <v>1.2841091492776886</v>
      </c>
      <c r="X71" s="30">
        <f>T12/S12*100</f>
        <v>100</v>
      </c>
      <c r="Y71" s="30">
        <f>S12/R12*100</f>
        <v>1.6427104722792609</v>
      </c>
      <c r="Z71" s="91"/>
      <c r="AA71" s="30">
        <f>Y12/W12*100</f>
        <v>1.7307692307692308</v>
      </c>
      <c r="AB71" s="30">
        <f>Z12/W12*100</f>
        <v>130.19230769230771</v>
      </c>
      <c r="AC71" s="30">
        <f>Y12/(Z12+Y12)*100</f>
        <v>1.3119533527696794</v>
      </c>
      <c r="AD71" s="30">
        <f>Y12/X12*100</f>
        <v>100</v>
      </c>
      <c r="AE71" s="30">
        <f>X12/W12*100</f>
        <v>1.7307692307692308</v>
      </c>
      <c r="AF71" s="91"/>
      <c r="AG71" s="30">
        <f>AD12/AB12*100</f>
        <v>3.6717062634989204</v>
      </c>
      <c r="AH71" s="30">
        <f>AE12/AB12*100</f>
        <v>135.85313174946003</v>
      </c>
      <c r="AI71" s="30">
        <f>AD12/(AE12+AD12)*100</f>
        <v>2.6315789473684208</v>
      </c>
      <c r="AJ71" s="30">
        <f>AD12/AC12*100</f>
        <v>113.33333333333333</v>
      </c>
      <c r="AK71" s="30">
        <f>AC12/AB12*100</f>
        <v>3.2397408207343417</v>
      </c>
      <c r="AL71" s="91"/>
      <c r="AM71" s="30">
        <f>AI12/AG12*100</f>
        <v>1.4925373134328357</v>
      </c>
      <c r="AN71" s="30">
        <f>AJ12/AG12*100</f>
        <v>154.32835820895522</v>
      </c>
      <c r="AO71" s="30">
        <f>AI12/(AJ12+AI12)*100</f>
        <v>0.95785440613026818</v>
      </c>
      <c r="AP71" s="30">
        <f>AI12/AH12*100</f>
        <v>100</v>
      </c>
      <c r="AQ71" s="30">
        <f>AH12/AG12*100</f>
        <v>1.4925373134328357</v>
      </c>
      <c r="AR71" s="91"/>
      <c r="AS71" s="30">
        <f>AN12/AL12*100</f>
        <v>1.861786052382455</v>
      </c>
      <c r="AT71" s="30">
        <f>AO12/AL12*100</f>
        <v>131.90280845692649</v>
      </c>
      <c r="AU71" s="30">
        <f>AN12/(AO12+AN12)*100</f>
        <v>1.3918376975701816</v>
      </c>
      <c r="AV71" s="30">
        <f>AN12/AM12*100</f>
        <v>107.27272727272728</v>
      </c>
      <c r="AW71" s="30">
        <f>AM12/AL12*100</f>
        <v>1.7355632691700853</v>
      </c>
    </row>
    <row r="72" spans="1:49" x14ac:dyDescent="0.3">
      <c r="A72" s="2" t="s">
        <v>4</v>
      </c>
      <c r="B72" s="3"/>
      <c r="C72" s="30">
        <v>2.0226936359151457</v>
      </c>
      <c r="D72" s="30">
        <v>132.70843611248151</v>
      </c>
      <c r="E72" s="30">
        <v>1.5012815818381546</v>
      </c>
      <c r="F72" s="30">
        <v>102.49999999999999</v>
      </c>
      <c r="G72" s="30">
        <v>1.9733596447952639</v>
      </c>
      <c r="H72" s="91"/>
      <c r="I72" s="30">
        <v>1.9721019721019721</v>
      </c>
      <c r="J72" s="30">
        <v>131.16883116883119</v>
      </c>
      <c r="K72" s="30">
        <v>1.4812138728323698</v>
      </c>
      <c r="L72" s="30">
        <v>102.49999999999999</v>
      </c>
      <c r="M72" s="30">
        <v>1.9240019240019242</v>
      </c>
      <c r="N72" s="91"/>
      <c r="O72" s="30">
        <v>1.4335145823035098</v>
      </c>
      <c r="P72" s="30">
        <v>132.72367770637666</v>
      </c>
      <c r="Q72" s="30">
        <v>1.0685335298452467</v>
      </c>
      <c r="R72" s="30">
        <f>O12/N12*100</f>
        <v>100</v>
      </c>
      <c r="S72" s="30">
        <f>N12/M12*100</f>
        <v>0.90293453724604955</v>
      </c>
      <c r="T72" s="91"/>
      <c r="U72" s="30">
        <v>2.0952380952380953</v>
      </c>
      <c r="V72" s="30">
        <v>133.0952380952381</v>
      </c>
      <c r="W72" s="30">
        <v>1.5498414934836211</v>
      </c>
      <c r="X72" s="30">
        <v>102.32558139534885</v>
      </c>
      <c r="Y72" s="30">
        <v>2.0476190476190479</v>
      </c>
      <c r="Z72" s="91"/>
      <c r="AA72" s="30">
        <v>1.9221967963386728</v>
      </c>
      <c r="AB72" s="30">
        <v>133.86727688787187</v>
      </c>
      <c r="AC72" s="30">
        <v>1.4155712841253791</v>
      </c>
      <c r="AD72" s="30">
        <v>102.4390243902439</v>
      </c>
      <c r="AE72" s="30">
        <v>1.8764302059496567</v>
      </c>
      <c r="AF72" s="91"/>
      <c r="AG72" s="30">
        <v>2.5174076057846815</v>
      </c>
      <c r="AH72" s="30">
        <v>142.79592929833959</v>
      </c>
      <c r="AI72" s="30">
        <v>1.7323995576852194</v>
      </c>
      <c r="AJ72" s="30">
        <v>104.44444444444446</v>
      </c>
      <c r="AK72" s="30">
        <v>2.4102838778789502</v>
      </c>
      <c r="AL72" s="91"/>
      <c r="AM72" s="30">
        <v>3.6351619299405153</v>
      </c>
      <c r="AN72" s="30">
        <v>164.77197620621283</v>
      </c>
      <c r="AO72" s="30">
        <v>2.1585557299843012</v>
      </c>
      <c r="AP72" s="30">
        <v>112.24489795918366</v>
      </c>
      <c r="AQ72" s="30">
        <v>3.2385988103106409</v>
      </c>
      <c r="AR72" s="91"/>
      <c r="AS72" s="30">
        <v>2.1676091054081486</v>
      </c>
      <c r="AT72" s="30">
        <v>137.60330578512395</v>
      </c>
      <c r="AU72" s="30">
        <v>1.5508298755186722</v>
      </c>
      <c r="AV72" s="30">
        <v>104.54545454545455</v>
      </c>
      <c r="AW72" s="30">
        <v>2.073365231259968</v>
      </c>
    </row>
    <row r="73" spans="1:49" x14ac:dyDescent="0.3">
      <c r="A73" s="2" t="s">
        <v>5</v>
      </c>
      <c r="B73" s="3"/>
      <c r="C73" s="30">
        <v>1.8145161290322582</v>
      </c>
      <c r="D73" s="30">
        <v>137.90322580645162</v>
      </c>
      <c r="E73" s="30">
        <v>1.2987012987012987</v>
      </c>
      <c r="F73" s="30">
        <v>100</v>
      </c>
      <c r="G73" s="30">
        <v>1.8145161290322582</v>
      </c>
      <c r="H73" s="91"/>
      <c r="I73" s="30">
        <v>2.5390625</v>
      </c>
      <c r="J73" s="30">
        <v>134.9609375</v>
      </c>
      <c r="K73" s="30">
        <v>1.8465909090909092</v>
      </c>
      <c r="L73" s="30">
        <v>108.33333333333333</v>
      </c>
      <c r="M73" s="30">
        <v>2.34375</v>
      </c>
      <c r="N73" s="91"/>
      <c r="O73" s="30">
        <v>2.0703933747412009</v>
      </c>
      <c r="P73" s="30">
        <v>127.74327122153208</v>
      </c>
      <c r="Q73" s="30">
        <v>1.5948963317384368</v>
      </c>
      <c r="R73" s="30">
        <v>100</v>
      </c>
      <c r="S73" s="30">
        <v>2.0703933747412009</v>
      </c>
      <c r="T73" s="91"/>
      <c r="U73" s="30">
        <v>3.3932135728542914</v>
      </c>
      <c r="V73" s="30">
        <v>131.73652694610777</v>
      </c>
      <c r="W73" s="30">
        <v>2.5110782865583459</v>
      </c>
      <c r="X73" s="30">
        <v>106.25</v>
      </c>
      <c r="Y73" s="30">
        <v>3.1936127744510974</v>
      </c>
      <c r="Z73" s="91"/>
      <c r="AA73" s="30">
        <v>2.028397565922921</v>
      </c>
      <c r="AB73" s="30">
        <v>135.90263691683572</v>
      </c>
      <c r="AC73" s="30">
        <v>1.4705882352941175</v>
      </c>
      <c r="AD73" s="30">
        <v>100</v>
      </c>
      <c r="AE73" s="30">
        <v>2.028397565922921</v>
      </c>
      <c r="AF73" s="91"/>
      <c r="AG73" s="30">
        <v>2.5917926565874732</v>
      </c>
      <c r="AH73" s="30">
        <v>146.43628509719221</v>
      </c>
      <c r="AI73" s="30">
        <v>1.7391304347826086</v>
      </c>
      <c r="AJ73" s="30">
        <v>109.09090909090908</v>
      </c>
      <c r="AK73" s="30">
        <v>2.3758099352051838</v>
      </c>
      <c r="AL73" s="91"/>
      <c r="AM73" s="30">
        <v>3.3707865168539324</v>
      </c>
      <c r="AN73" s="30">
        <v>165.73033707865167</v>
      </c>
      <c r="AO73" s="30">
        <v>1.9933554817275747</v>
      </c>
      <c r="AP73" s="30">
        <v>100</v>
      </c>
      <c r="AQ73" s="30">
        <v>3.3707865168539324</v>
      </c>
      <c r="AR73" s="91"/>
      <c r="AS73" s="30">
        <v>2.5121065375302662</v>
      </c>
      <c r="AT73" s="30">
        <v>138.92251815980629</v>
      </c>
      <c r="AU73" s="30">
        <v>1.7761609244596619</v>
      </c>
      <c r="AV73" s="30">
        <v>103.75000000000001</v>
      </c>
      <c r="AW73" s="30">
        <v>2.4213075060532687</v>
      </c>
    </row>
    <row r="74" spans="1:49" x14ac:dyDescent="0.3">
      <c r="A74" s="2" t="s">
        <v>6</v>
      </c>
      <c r="B74" s="3"/>
      <c r="C74" s="30">
        <v>0.97817908201655379</v>
      </c>
      <c r="D74" s="30">
        <v>121.21896162528216</v>
      </c>
      <c r="E74" s="30">
        <v>0.8004926108374385</v>
      </c>
      <c r="F74" s="30">
        <v>118.18181818181819</v>
      </c>
      <c r="G74" s="30">
        <v>0.82768999247554553</v>
      </c>
      <c r="H74" s="91"/>
      <c r="I74" s="30">
        <v>1.0324483775811208</v>
      </c>
      <c r="J74" s="30">
        <v>122.34513274336283</v>
      </c>
      <c r="K74" s="30">
        <v>0.83682008368200833</v>
      </c>
      <c r="L74" s="30">
        <v>100</v>
      </c>
      <c r="M74" s="30">
        <v>1.0324483775811208</v>
      </c>
      <c r="N74" s="91"/>
      <c r="O74" s="30">
        <v>0.74571215510812827</v>
      </c>
      <c r="P74" s="30">
        <v>125.5779269202088</v>
      </c>
      <c r="Q74" s="30">
        <v>0.59031877213695394</v>
      </c>
      <c r="R74" s="30">
        <v>111.11111111111111</v>
      </c>
      <c r="S74" s="30">
        <v>0.67114093959731547</v>
      </c>
      <c r="T74" s="91"/>
      <c r="U74" s="30">
        <v>0.88954781319495924</v>
      </c>
      <c r="V74" s="30">
        <v>122.01630837657524</v>
      </c>
      <c r="W74" s="30">
        <v>0.72376357056694818</v>
      </c>
      <c r="X74" s="30">
        <v>109.09090909090908</v>
      </c>
      <c r="Y74" s="30">
        <v>0.81541882876204597</v>
      </c>
      <c r="Z74" s="91"/>
      <c r="AA74" s="30">
        <v>0.83396512509476883</v>
      </c>
      <c r="AB74" s="30">
        <v>124.0333586050038</v>
      </c>
      <c r="AC74" s="30">
        <v>0.66788099574984827</v>
      </c>
      <c r="AD74" s="30">
        <v>100</v>
      </c>
      <c r="AE74" s="30">
        <v>0.83396512509476883</v>
      </c>
      <c r="AF74" s="91"/>
      <c r="AG74" s="30">
        <v>1.2755102040816326</v>
      </c>
      <c r="AH74" s="30">
        <v>131.20748299319729</v>
      </c>
      <c r="AI74" s="30">
        <v>0.96277278562259316</v>
      </c>
      <c r="AJ74" s="30">
        <v>125</v>
      </c>
      <c r="AK74" s="30">
        <v>1.0204081632653061</v>
      </c>
      <c r="AL74" s="91"/>
      <c r="AM74" s="30">
        <v>1.1074197120708749</v>
      </c>
      <c r="AN74" s="30">
        <v>143.52159468438538</v>
      </c>
      <c r="AO74" s="30">
        <v>0.76569678407350694</v>
      </c>
      <c r="AP74" s="30">
        <v>125</v>
      </c>
      <c r="AQ74" s="30">
        <v>0.88593576965669985</v>
      </c>
      <c r="AR74" s="91"/>
      <c r="AS74" s="30">
        <v>0.96888179642083661</v>
      </c>
      <c r="AT74" s="30">
        <v>126.23959876895019</v>
      </c>
      <c r="AU74" s="30">
        <v>0.76164874551971329</v>
      </c>
      <c r="AV74" s="30">
        <v>111.8421052631579</v>
      </c>
      <c r="AW74" s="30">
        <v>0.8662943120939246</v>
      </c>
    </row>
    <row r="75" spans="1:49" s="59" customFormat="1" x14ac:dyDescent="0.3">
      <c r="A75" s="2" t="s">
        <v>7</v>
      </c>
      <c r="B75" s="3"/>
      <c r="C75" s="30">
        <v>1.5693430656934306</v>
      </c>
      <c r="D75" s="30">
        <v>136.13138686131387</v>
      </c>
      <c r="E75" s="30">
        <v>1.1396766498807316</v>
      </c>
      <c r="F75" s="30">
        <v>100</v>
      </c>
      <c r="G75" s="30">
        <v>1.5693430656934306</v>
      </c>
      <c r="H75" s="91"/>
      <c r="I75" s="30">
        <v>1.7518770110833037</v>
      </c>
      <c r="J75" s="30">
        <v>132.46335359313551</v>
      </c>
      <c r="K75" s="30">
        <v>1.3052743740010655</v>
      </c>
      <c r="L75" s="30">
        <v>102.08333333333333</v>
      </c>
      <c r="M75" s="30">
        <v>1.716124419020379</v>
      </c>
      <c r="N75" s="91"/>
      <c r="O75" s="30">
        <v>1.597676107480029</v>
      </c>
      <c r="P75" s="30">
        <v>130.53740014524328</v>
      </c>
      <c r="Q75" s="30">
        <v>1.2091233855454795</v>
      </c>
      <c r="R75" s="30">
        <v>102.32558139534885</v>
      </c>
      <c r="S75" s="30">
        <v>1.5613652868554828</v>
      </c>
      <c r="T75" s="91"/>
      <c r="U75" s="30">
        <v>1.6535137166478766</v>
      </c>
      <c r="V75" s="30">
        <v>133.70913190529876</v>
      </c>
      <c r="W75" s="30">
        <v>1.2215435868961688</v>
      </c>
      <c r="X75" s="30">
        <v>102.32558139534885</v>
      </c>
      <c r="Y75" s="30">
        <v>1.6159338594513339</v>
      </c>
      <c r="Z75" s="91"/>
      <c r="AA75" s="30">
        <v>1.7164435290078957</v>
      </c>
      <c r="AB75" s="30">
        <v>135.221421215242</v>
      </c>
      <c r="AC75" s="30">
        <v>1.2534469791927803</v>
      </c>
      <c r="AD75" s="30">
        <v>100</v>
      </c>
      <c r="AE75" s="30">
        <v>1.7164435290078957</v>
      </c>
      <c r="AF75" s="91"/>
      <c r="AG75" s="30">
        <v>2.229428455614106</v>
      </c>
      <c r="AH75" s="30">
        <v>144.62910417511148</v>
      </c>
      <c r="AI75" s="30">
        <v>1.5180789401048853</v>
      </c>
      <c r="AJ75" s="30">
        <v>105.76923076923077</v>
      </c>
      <c r="AK75" s="30">
        <v>2.1078232671260642</v>
      </c>
      <c r="AL75" s="91"/>
      <c r="AM75" s="30">
        <v>3.270509977827051</v>
      </c>
      <c r="AN75" s="30">
        <v>156.31929046563192</v>
      </c>
      <c r="AO75" s="30">
        <v>2.0493226814866272</v>
      </c>
      <c r="AP75" s="30">
        <v>115.68627450980394</v>
      </c>
      <c r="AQ75" s="30">
        <v>2.8270509977827052</v>
      </c>
      <c r="AR75" s="91"/>
      <c r="AS75" s="30">
        <v>1.8967798853109836</v>
      </c>
      <c r="AT75" s="30">
        <v>137.37869430966035</v>
      </c>
      <c r="AU75" s="30">
        <v>1.3618908111960093</v>
      </c>
      <c r="AV75" s="30">
        <v>104.24242424242425</v>
      </c>
      <c r="AW75" s="30">
        <v>1.8195853550948389</v>
      </c>
    </row>
    <row r="76" spans="1:49" x14ac:dyDescent="0.3">
      <c r="A76" s="28" t="s">
        <v>8</v>
      </c>
      <c r="B76" s="89"/>
      <c r="C76" s="35">
        <v>1.5282730514518594</v>
      </c>
      <c r="D76" s="35">
        <v>133.44006986391094</v>
      </c>
      <c r="E76" s="35">
        <v>1.1323196376577158</v>
      </c>
      <c r="F76" s="35">
        <v>103.96039603960396</v>
      </c>
      <c r="G76" s="35">
        <v>1.4700531256822646</v>
      </c>
      <c r="H76" s="92"/>
      <c r="I76" s="35">
        <v>1.4193819046287233</v>
      </c>
      <c r="J76" s="35">
        <v>132.07243742133969</v>
      </c>
      <c r="K76" s="35">
        <v>1.0632725749004819</v>
      </c>
      <c r="L76" s="35">
        <v>102.52525252525253</v>
      </c>
      <c r="M76" s="35">
        <v>1.3844217591945183</v>
      </c>
      <c r="N76" s="92"/>
      <c r="O76" s="35">
        <v>1.4436263894904</v>
      </c>
      <c r="P76" s="35">
        <v>131.83196188826332</v>
      </c>
      <c r="Q76" s="35">
        <v>1.0831889081455806</v>
      </c>
      <c r="R76" s="35">
        <v>104.71204188481676</v>
      </c>
      <c r="S76" s="35">
        <v>1.378663201963332</v>
      </c>
      <c r="T76" s="92"/>
      <c r="U76" s="35">
        <v>1.4939045874145584</v>
      </c>
      <c r="V76" s="35">
        <v>132.30216334296387</v>
      </c>
      <c r="W76" s="35">
        <v>1.1165534312950967</v>
      </c>
      <c r="X76" s="43">
        <v>102.41545893719808</v>
      </c>
      <c r="Y76" s="35">
        <v>1.4586709886547813</v>
      </c>
      <c r="Z76" s="92"/>
      <c r="AA76" s="35">
        <v>1.6300983561455393</v>
      </c>
      <c r="AB76" s="35">
        <v>134.11513859275053</v>
      </c>
      <c r="AC76" s="35">
        <v>1.2008512363194164</v>
      </c>
      <c r="AD76" s="35">
        <v>102.59740259740259</v>
      </c>
      <c r="AE76" s="35">
        <v>1.5888300433317286</v>
      </c>
      <c r="AF76" s="92"/>
      <c r="AG76" s="35">
        <v>2.0053475935828877</v>
      </c>
      <c r="AH76" s="35">
        <v>146.32746146586976</v>
      </c>
      <c r="AI76" s="35">
        <v>1.3519245042943484</v>
      </c>
      <c r="AJ76" s="35">
        <v>108.05084745762711</v>
      </c>
      <c r="AK76" s="35">
        <v>1.8559295375904374</v>
      </c>
      <c r="AL76" s="92"/>
      <c r="AM76" s="35">
        <v>2.7328796256911954</v>
      </c>
      <c r="AN76" s="35">
        <v>161.15482773287962</v>
      </c>
      <c r="AO76" s="35">
        <v>1.6675317934077343</v>
      </c>
      <c r="AP76" s="35">
        <v>111.25541125541125</v>
      </c>
      <c r="AQ76" s="35">
        <v>2.4564015312632921</v>
      </c>
      <c r="AR76" s="91"/>
      <c r="AS76" s="35">
        <v>1.697089932828016</v>
      </c>
      <c r="AT76" s="43">
        <v>137.49770882077047</v>
      </c>
      <c r="AU76" s="35">
        <v>1.2192193587866675</v>
      </c>
      <c r="AV76" s="35">
        <v>105.21390374331551</v>
      </c>
      <c r="AW76" s="35">
        <v>1.6129901775798676</v>
      </c>
    </row>
    <row r="77" spans="1:49" x14ac:dyDescent="0.3">
      <c r="A77" s="2" t="s">
        <v>9</v>
      </c>
      <c r="B77" s="3"/>
      <c r="C77" s="30">
        <v>1.0256410256410255</v>
      </c>
      <c r="D77" s="30">
        <v>130.88757396449705</v>
      </c>
      <c r="E77" s="30">
        <v>0.77751196172248804</v>
      </c>
      <c r="F77" s="30">
        <v>104</v>
      </c>
      <c r="G77" s="30">
        <v>0.98619329388560162</v>
      </c>
      <c r="H77" s="91"/>
      <c r="I77" s="30">
        <v>1.2751159196290571</v>
      </c>
      <c r="J77" s="30">
        <v>126.7387944358578</v>
      </c>
      <c r="K77" s="30">
        <v>0.9960760639903411</v>
      </c>
      <c r="L77" s="30">
        <v>106.45161290322579</v>
      </c>
      <c r="M77" s="30">
        <v>1.1978361669242659</v>
      </c>
      <c r="N77" s="91"/>
      <c r="O77" s="30">
        <v>1.5612489991993594</v>
      </c>
      <c r="P77" s="30">
        <v>129.62369895916734</v>
      </c>
      <c r="Q77" s="30">
        <v>1.190112908147696</v>
      </c>
      <c r="R77" s="30">
        <v>102.63157894736842</v>
      </c>
      <c r="S77" s="30">
        <v>1.521216973578863</v>
      </c>
      <c r="T77" s="91"/>
      <c r="U77" s="30">
        <v>0.84202085004009619</v>
      </c>
      <c r="V77" s="30">
        <v>128.62870890136327</v>
      </c>
      <c r="W77" s="30">
        <v>0.65035614741406012</v>
      </c>
      <c r="X77" s="30">
        <v>100</v>
      </c>
      <c r="Y77" s="30">
        <v>0.84202085004009619</v>
      </c>
      <c r="Z77" s="91"/>
      <c r="AA77" s="30">
        <v>1.1613936724068883</v>
      </c>
      <c r="AB77" s="30">
        <v>131.47777332799359</v>
      </c>
      <c r="AC77" s="30">
        <v>0.87560386473429963</v>
      </c>
      <c r="AD77" s="30">
        <v>103.57142857142858</v>
      </c>
      <c r="AE77" s="30">
        <v>1.1213456147376852</v>
      </c>
      <c r="AF77" s="91"/>
      <c r="AG77" s="30">
        <v>1.7379051197745421</v>
      </c>
      <c r="AH77" s="30">
        <v>143.54156881164866</v>
      </c>
      <c r="AI77" s="30">
        <v>1.196249595861623</v>
      </c>
      <c r="AJ77" s="30">
        <v>102.77777777777777</v>
      </c>
      <c r="AK77" s="30">
        <v>1.6909347111319868</v>
      </c>
      <c r="AL77" s="91"/>
      <c r="AM77" s="30">
        <v>2.6174496644295302</v>
      </c>
      <c r="AN77" s="30">
        <v>153.02013422818791</v>
      </c>
      <c r="AO77" s="30">
        <v>1.6817593790426906</v>
      </c>
      <c r="AP77" s="30">
        <v>105.40540540540539</v>
      </c>
      <c r="AQ77" s="30">
        <v>2.4832214765100673</v>
      </c>
      <c r="AR77" s="91"/>
      <c r="AS77" s="30">
        <v>1.3800751648080833</v>
      </c>
      <c r="AT77" s="30">
        <v>133.46682274659602</v>
      </c>
      <c r="AU77" s="30">
        <v>1.0234385708411387</v>
      </c>
      <c r="AV77" s="30">
        <v>103.7037037037037</v>
      </c>
      <c r="AW77" s="30">
        <v>1.3307867660649375</v>
      </c>
    </row>
    <row r="78" spans="1:49" x14ac:dyDescent="0.3">
      <c r="A78" s="2" t="s">
        <v>10</v>
      </c>
      <c r="B78" s="3"/>
      <c r="C78" s="30">
        <v>2.3936170212765959</v>
      </c>
      <c r="D78" s="30">
        <v>141.22340425531914</v>
      </c>
      <c r="E78" s="30">
        <v>1.6666666666666667</v>
      </c>
      <c r="F78" s="30">
        <v>112.5</v>
      </c>
      <c r="G78" s="30">
        <v>2.1276595744680851</v>
      </c>
      <c r="H78" s="91"/>
      <c r="I78" s="30">
        <v>2.9891304347826089</v>
      </c>
      <c r="J78" s="30">
        <v>140.48913043478262</v>
      </c>
      <c r="K78" s="30">
        <v>2.083333333333333</v>
      </c>
      <c r="L78" s="30">
        <v>100</v>
      </c>
      <c r="M78" s="30">
        <v>2.9891304347826089</v>
      </c>
      <c r="N78" s="91"/>
      <c r="O78" s="30">
        <v>2.7190332326283988</v>
      </c>
      <c r="P78" s="30">
        <v>130.21148036253777</v>
      </c>
      <c r="Q78" s="30">
        <v>2.0454545454545454</v>
      </c>
      <c r="R78" s="30">
        <v>112.5</v>
      </c>
      <c r="S78" s="30">
        <v>2.416918429003021</v>
      </c>
      <c r="T78" s="91"/>
      <c r="U78" s="30">
        <v>2</v>
      </c>
      <c r="V78" s="30">
        <v>143.14285714285714</v>
      </c>
      <c r="W78" s="30">
        <v>1.3779527559055118</v>
      </c>
      <c r="X78" s="30">
        <v>140</v>
      </c>
      <c r="Y78" s="30">
        <v>1.4285714285714286</v>
      </c>
      <c r="Z78" s="91"/>
      <c r="AA78" s="30">
        <v>2.8947368421052633</v>
      </c>
      <c r="AB78" s="30">
        <v>142.10526315789474</v>
      </c>
      <c r="AC78" s="30">
        <v>1.9963702359346642</v>
      </c>
      <c r="AD78" s="30">
        <v>100</v>
      </c>
      <c r="AE78" s="30">
        <v>2.8947368421052633</v>
      </c>
      <c r="AF78" s="91"/>
      <c r="AG78" s="30">
        <v>2.4024024024024024</v>
      </c>
      <c r="AH78" s="30">
        <v>151.05105105105105</v>
      </c>
      <c r="AI78" s="30">
        <v>1.5655577299412915</v>
      </c>
      <c r="AJ78" s="30">
        <v>100</v>
      </c>
      <c r="AK78" s="30">
        <v>2.4024024024024024</v>
      </c>
      <c r="AL78" s="91"/>
      <c r="AM78" s="30">
        <v>2.2727272727272729</v>
      </c>
      <c r="AN78" s="30">
        <v>160.60606060606059</v>
      </c>
      <c r="AO78" s="30">
        <v>1.3953488372093024</v>
      </c>
      <c r="AP78" s="30">
        <v>100</v>
      </c>
      <c r="AQ78" s="30">
        <v>2.2727272727272729</v>
      </c>
      <c r="AR78" s="91"/>
      <c r="AS78" s="30">
        <v>2.5395503746877601</v>
      </c>
      <c r="AT78" s="30">
        <v>143.50541215653624</v>
      </c>
      <c r="AU78" s="30">
        <v>1.7388825541619155</v>
      </c>
      <c r="AV78" s="30">
        <v>107.01754385964912</v>
      </c>
      <c r="AW78" s="30">
        <v>2.373022481265612</v>
      </c>
    </row>
    <row r="79" spans="1:49" x14ac:dyDescent="0.3">
      <c r="A79" s="2" t="s">
        <v>11</v>
      </c>
      <c r="B79" s="3"/>
      <c r="C79" s="30">
        <v>1.015228426395939</v>
      </c>
      <c r="D79" s="30">
        <v>144.41624365482232</v>
      </c>
      <c r="E79" s="30">
        <v>0.69808027923211169</v>
      </c>
      <c r="F79" s="30">
        <v>100</v>
      </c>
      <c r="G79" s="30">
        <v>1.015228426395939</v>
      </c>
      <c r="H79" s="91"/>
      <c r="I79" s="30">
        <v>0.85889570552147243</v>
      </c>
      <c r="J79" s="30">
        <v>143.43558282208588</v>
      </c>
      <c r="K79" s="30">
        <v>0.59523809523809523</v>
      </c>
      <c r="L79" s="30">
        <v>116.66666666666667</v>
      </c>
      <c r="M79" s="30">
        <v>0.73619631901840488</v>
      </c>
      <c r="N79" s="91"/>
      <c r="O79" s="30">
        <v>1.3054830287206265</v>
      </c>
      <c r="P79" s="30">
        <v>136.16187989556136</v>
      </c>
      <c r="Q79" s="30">
        <v>0.94966761633428298</v>
      </c>
      <c r="R79" s="30">
        <v>111.11111111111111</v>
      </c>
      <c r="S79" s="30">
        <v>1.1749347258485638</v>
      </c>
      <c r="T79" s="91"/>
      <c r="U79" s="30">
        <v>1.7814726840855106</v>
      </c>
      <c r="V79" s="30">
        <v>135.98574821852731</v>
      </c>
      <c r="W79" s="30">
        <v>1.2931034482758621</v>
      </c>
      <c r="X79" s="30">
        <v>107.14285714285714</v>
      </c>
      <c r="Y79" s="30">
        <v>1.66270783847981</v>
      </c>
      <c r="Z79" s="91"/>
      <c r="AA79" s="30">
        <v>1.7421602787456445</v>
      </c>
      <c r="AB79" s="30">
        <v>138.67595818815332</v>
      </c>
      <c r="AC79" s="30">
        <v>1.240694789081886</v>
      </c>
      <c r="AD79" s="30">
        <v>115.38461538461537</v>
      </c>
      <c r="AE79" s="30">
        <v>1.5098722415795587</v>
      </c>
      <c r="AF79" s="91"/>
      <c r="AG79" s="30">
        <v>2.3199023199023201</v>
      </c>
      <c r="AH79" s="30">
        <v>149.32844932844932</v>
      </c>
      <c r="AI79" s="30">
        <v>1.529790660225443</v>
      </c>
      <c r="AJ79" s="30">
        <v>111.76470588235294</v>
      </c>
      <c r="AK79" s="30">
        <v>2.0757020757020754</v>
      </c>
      <c r="AL79" s="91"/>
      <c r="AM79" s="30">
        <v>1.8237082066869299</v>
      </c>
      <c r="AN79" s="30">
        <v>159.42249240121581</v>
      </c>
      <c r="AO79" s="30">
        <v>1.1310084825636193</v>
      </c>
      <c r="AP79" s="30">
        <v>100</v>
      </c>
      <c r="AQ79" s="30">
        <v>1.8237082066869299</v>
      </c>
      <c r="AR79" s="91"/>
      <c r="AS79" s="30">
        <v>1.5498287979816183</v>
      </c>
      <c r="AT79" s="30">
        <v>143.46729140385654</v>
      </c>
      <c r="AU79" s="30">
        <v>1.0687212625823288</v>
      </c>
      <c r="AV79" s="30">
        <v>108.86075949367088</v>
      </c>
      <c r="AW79" s="30">
        <v>1.4236799423319517</v>
      </c>
    </row>
    <row r="80" spans="1:49" s="59" customFormat="1" x14ac:dyDescent="0.3">
      <c r="A80" s="2" t="s">
        <v>12</v>
      </c>
      <c r="B80" s="3"/>
      <c r="C80" s="30">
        <v>1.6235718580877931</v>
      </c>
      <c r="D80" s="30">
        <v>135.17739025856886</v>
      </c>
      <c r="E80" s="30">
        <v>1.1868131868131868</v>
      </c>
      <c r="F80" s="30">
        <v>103.84615384615385</v>
      </c>
      <c r="G80" s="30">
        <v>1.5634395670475045</v>
      </c>
      <c r="H80" s="91"/>
      <c r="I80" s="30">
        <v>1.5276145710928319</v>
      </c>
      <c r="J80" s="30">
        <v>134.69447708578144</v>
      </c>
      <c r="K80" s="30">
        <v>1.1214147077852059</v>
      </c>
      <c r="L80" s="30">
        <v>101.96078431372548</v>
      </c>
      <c r="M80" s="30">
        <v>1.4982373678025853</v>
      </c>
      <c r="N80" s="91"/>
      <c r="O80" s="30">
        <v>1.2627781118460615</v>
      </c>
      <c r="P80" s="30">
        <v>132.89236319903787</v>
      </c>
      <c r="Q80" s="30">
        <v>0.94128193635141189</v>
      </c>
      <c r="R80" s="30">
        <v>100</v>
      </c>
      <c r="S80" s="30">
        <v>1.2627781118460615</v>
      </c>
      <c r="T80" s="91"/>
      <c r="U80" s="30">
        <v>1.8540317834020013</v>
      </c>
      <c r="V80" s="30">
        <v>131.40082401412596</v>
      </c>
      <c r="W80" s="30">
        <v>1.3913427561837455</v>
      </c>
      <c r="X80" s="30">
        <v>105</v>
      </c>
      <c r="Y80" s="30">
        <v>1.7657445556209534</v>
      </c>
      <c r="Z80" s="91"/>
      <c r="AA80" s="30">
        <v>1.4638346727898968</v>
      </c>
      <c r="AB80" s="30">
        <v>137.0838117106774</v>
      </c>
      <c r="AC80" s="30">
        <v>1.0565568676196395</v>
      </c>
      <c r="AD80" s="30">
        <v>108.51063829787233</v>
      </c>
      <c r="AE80" s="30">
        <v>1.3490241102181399</v>
      </c>
      <c r="AF80" s="91"/>
      <c r="AG80" s="30">
        <v>1.7945109078114005</v>
      </c>
      <c r="AH80" s="30">
        <v>149.40182969739618</v>
      </c>
      <c r="AI80" s="30">
        <v>1.1868745636490576</v>
      </c>
      <c r="AJ80" s="30">
        <v>102</v>
      </c>
      <c r="AK80" s="30">
        <v>1.7593244194229414</v>
      </c>
      <c r="AL80" s="91"/>
      <c r="AM80" s="30">
        <v>2.2194304857621439</v>
      </c>
      <c r="AN80" s="30">
        <v>158.87772194304856</v>
      </c>
      <c r="AO80" s="30">
        <v>1.3776969066805302</v>
      </c>
      <c r="AP80" s="30">
        <v>112.7659574468085</v>
      </c>
      <c r="AQ80" s="30">
        <v>1.9681742043551089</v>
      </c>
      <c r="AR80" s="91"/>
      <c r="AS80" s="30">
        <v>1.6510285095633344</v>
      </c>
      <c r="AT80" s="30">
        <v>138.85781306387585</v>
      </c>
      <c r="AU80" s="30">
        <v>1.175035315269038</v>
      </c>
      <c r="AV80" s="30">
        <v>104.87106017191977</v>
      </c>
      <c r="AW80" s="30">
        <v>1.5743413929989174</v>
      </c>
    </row>
    <row r="81" spans="1:49" x14ac:dyDescent="0.3">
      <c r="A81" s="29" t="s">
        <v>13</v>
      </c>
      <c r="B81" s="90"/>
      <c r="C81" s="43">
        <v>1.3807829181494662</v>
      </c>
      <c r="D81" s="35">
        <v>134.98932384341637</v>
      </c>
      <c r="E81" s="43">
        <v>1.012526096033403</v>
      </c>
      <c r="F81" s="35">
        <v>104.3010752688172</v>
      </c>
      <c r="G81" s="43">
        <v>1.3238434163701067</v>
      </c>
      <c r="H81" s="92"/>
      <c r="I81" s="35">
        <v>1.4355400696864113</v>
      </c>
      <c r="J81" s="35">
        <v>133.11498257839722</v>
      </c>
      <c r="K81" s="35">
        <v>1.0669152682825771</v>
      </c>
      <c r="L81" s="35">
        <v>104.04040404040404</v>
      </c>
      <c r="M81" s="35">
        <v>1.3797909407665505</v>
      </c>
      <c r="N81" s="92"/>
      <c r="O81" s="35">
        <v>1.4448779078167895</v>
      </c>
      <c r="P81" s="35">
        <v>131.94625054182922</v>
      </c>
      <c r="Q81" s="35">
        <v>1.0831889081455806</v>
      </c>
      <c r="R81" s="35">
        <v>103.09278350515463</v>
      </c>
      <c r="S81" s="35">
        <v>1.4015315705822857</v>
      </c>
      <c r="T81" s="92"/>
      <c r="U81" s="35">
        <v>1.4963297571993224</v>
      </c>
      <c r="V81" s="43">
        <v>131.54997176736308</v>
      </c>
      <c r="W81" s="35">
        <v>1.1246684350132625</v>
      </c>
      <c r="X81" s="35">
        <v>106</v>
      </c>
      <c r="Y81" s="35">
        <v>1.4116318464144553</v>
      </c>
      <c r="Z81" s="92"/>
      <c r="AA81" s="35">
        <v>1.4677374688451952</v>
      </c>
      <c r="AB81" s="35">
        <v>135.59955690944335</v>
      </c>
      <c r="AC81" s="35">
        <v>1.0708152338620063</v>
      </c>
      <c r="AD81" s="35">
        <v>107.07070707070707</v>
      </c>
      <c r="AE81" s="35">
        <v>1.3708114095818333</v>
      </c>
      <c r="AF81" s="92"/>
      <c r="AG81" s="35">
        <v>1.8781642985464642</v>
      </c>
      <c r="AH81" s="35">
        <v>147.44406336763026</v>
      </c>
      <c r="AI81" s="35">
        <v>1.2577928469867659</v>
      </c>
      <c r="AJ81" s="35">
        <v>103.60360360360362</v>
      </c>
      <c r="AK81" s="35">
        <v>1.8128368446839782</v>
      </c>
      <c r="AL81" s="92"/>
      <c r="AM81" s="35">
        <v>2.2916666666666665</v>
      </c>
      <c r="AN81" s="35">
        <v>157.22916666666666</v>
      </c>
      <c r="AO81" s="35">
        <v>1.4365939663053415</v>
      </c>
      <c r="AP81" s="35">
        <v>107.84313725490196</v>
      </c>
      <c r="AQ81" s="35">
        <v>2.125</v>
      </c>
      <c r="AR81" s="91"/>
      <c r="AS81" s="43">
        <v>1.5900755124056094</v>
      </c>
      <c r="AT81" s="35">
        <v>137.76267529665589</v>
      </c>
      <c r="AU81" s="43">
        <v>1.1410435051865615</v>
      </c>
      <c r="AV81" s="43">
        <v>105.13552068473608</v>
      </c>
      <c r="AW81" s="43">
        <v>1.5124056094929883</v>
      </c>
    </row>
    <row r="82" spans="1:49" x14ac:dyDescent="0.3">
      <c r="A82" s="2" t="s">
        <v>14</v>
      </c>
      <c r="B82" s="3"/>
      <c r="C82" s="30">
        <v>1.2237762237762237</v>
      </c>
      <c r="D82" s="30">
        <v>155.24475524475525</v>
      </c>
      <c r="E82" s="30">
        <v>0.78212290502793302</v>
      </c>
      <c r="F82" s="30">
        <v>100</v>
      </c>
      <c r="G82" s="30">
        <v>1.2237762237762237</v>
      </c>
      <c r="H82" s="91"/>
      <c r="I82" s="30">
        <v>2.1153846153846154</v>
      </c>
      <c r="J82" s="30">
        <v>143.26923076923077</v>
      </c>
      <c r="K82" s="30">
        <v>1.4550264550264549</v>
      </c>
      <c r="L82" s="30">
        <v>100</v>
      </c>
      <c r="M82" s="30">
        <v>2.1153846153846154</v>
      </c>
      <c r="N82" s="91"/>
      <c r="O82" s="30">
        <v>1.338432122370937</v>
      </c>
      <c r="P82" s="30">
        <v>148.75717017208413</v>
      </c>
      <c r="Q82" s="30">
        <v>0.89171974522292996</v>
      </c>
      <c r="R82" s="30">
        <v>100</v>
      </c>
      <c r="S82" s="30">
        <v>1.338432122370937</v>
      </c>
      <c r="T82" s="91"/>
      <c r="U82" s="30">
        <v>1.9305019305019304</v>
      </c>
      <c r="V82" s="30">
        <v>151.54440154440155</v>
      </c>
      <c r="W82" s="30">
        <v>1.257861635220126</v>
      </c>
      <c r="X82" s="30">
        <v>100</v>
      </c>
      <c r="Y82" s="30">
        <v>1.9305019305019304</v>
      </c>
      <c r="Z82" s="91"/>
      <c r="AA82" s="30">
        <v>2.5316455696202533</v>
      </c>
      <c r="AB82" s="30">
        <v>141.22965641952985</v>
      </c>
      <c r="AC82" s="30">
        <v>1.7610062893081762</v>
      </c>
      <c r="AD82" s="30">
        <v>116.66666666666667</v>
      </c>
      <c r="AE82" s="30">
        <v>2.1699819168173597</v>
      </c>
      <c r="AF82" s="91"/>
      <c r="AG82" s="30">
        <v>1.3307984790874523</v>
      </c>
      <c r="AH82" s="30">
        <v>159.12547528517109</v>
      </c>
      <c r="AI82" s="30">
        <v>0.82938388625592419</v>
      </c>
      <c r="AJ82" s="30">
        <v>116.66666666666667</v>
      </c>
      <c r="AK82" s="30">
        <v>1.1406844106463878</v>
      </c>
      <c r="AL82" s="91"/>
      <c r="AM82" s="30">
        <v>3.5805626598465472</v>
      </c>
      <c r="AN82" s="30">
        <v>166.24040920716112</v>
      </c>
      <c r="AO82" s="30">
        <v>2.1084337349397591</v>
      </c>
      <c r="AP82" s="30">
        <v>100</v>
      </c>
      <c r="AQ82" s="30">
        <v>3.5805626598465472</v>
      </c>
      <c r="AR82" s="91"/>
      <c r="AS82" s="30">
        <v>1.9428254232583959</v>
      </c>
      <c r="AT82" s="30">
        <v>151.65140160976964</v>
      </c>
      <c r="AU82" s="30">
        <v>1.2649078424286231</v>
      </c>
      <c r="AV82" s="30">
        <v>104.4776119402985</v>
      </c>
      <c r="AW82" s="30">
        <v>1.8595614765473216</v>
      </c>
    </row>
    <row r="83" spans="1:49" x14ac:dyDescent="0.3">
      <c r="A83" s="2" t="s">
        <v>15</v>
      </c>
      <c r="B83" s="3"/>
      <c r="C83" s="30">
        <v>6.8181818181818175</v>
      </c>
      <c r="D83" s="30">
        <v>135.22727272727272</v>
      </c>
      <c r="E83" s="30">
        <v>4.8</v>
      </c>
      <c r="F83" s="30">
        <v>100</v>
      </c>
      <c r="G83" s="30">
        <v>6.8181818181818175</v>
      </c>
      <c r="H83" s="91"/>
      <c r="I83" s="30">
        <v>2.3529411764705883</v>
      </c>
      <c r="J83" s="30">
        <v>138.8235294117647</v>
      </c>
      <c r="K83" s="30">
        <v>1.6666666666666667</v>
      </c>
      <c r="L83" s="30">
        <v>100</v>
      </c>
      <c r="M83" s="30">
        <v>2.3529411764705883</v>
      </c>
      <c r="N83" s="91"/>
      <c r="O83" s="30">
        <v>4.6875</v>
      </c>
      <c r="P83" s="30">
        <v>145.3125</v>
      </c>
      <c r="Q83" s="30">
        <v>3.125</v>
      </c>
      <c r="R83" s="30">
        <v>150</v>
      </c>
      <c r="S83" s="30">
        <v>3.125</v>
      </c>
      <c r="T83" s="91"/>
      <c r="U83" s="30">
        <v>6.756756756756757</v>
      </c>
      <c r="V83" s="30">
        <v>185.13513513513513</v>
      </c>
      <c r="W83" s="30">
        <v>3.5211267605633805</v>
      </c>
      <c r="X83" s="30">
        <v>125</v>
      </c>
      <c r="Y83" s="30">
        <v>5.4054054054054053</v>
      </c>
      <c r="Z83" s="91"/>
      <c r="AA83" s="30">
        <v>1.5151515151515151</v>
      </c>
      <c r="AB83" s="30">
        <v>163.63636363636365</v>
      </c>
      <c r="AC83" s="30">
        <v>0.91743119266055051</v>
      </c>
      <c r="AD83" s="30">
        <v>100</v>
      </c>
      <c r="AE83" s="30">
        <v>1.5151515151515151</v>
      </c>
      <c r="AF83" s="91"/>
      <c r="AG83" s="30">
        <v>6.756756756756757</v>
      </c>
      <c r="AH83" s="30">
        <v>162.16216216216216</v>
      </c>
      <c r="AI83" s="30">
        <v>4</v>
      </c>
      <c r="AJ83" s="30">
        <v>166.66666666666669</v>
      </c>
      <c r="AK83" s="30">
        <v>4.0540540540540544</v>
      </c>
      <c r="AL83" s="91"/>
      <c r="AM83" s="30">
        <v>7.1428571428571423</v>
      </c>
      <c r="AN83" s="30">
        <v>187.5</v>
      </c>
      <c r="AO83" s="30">
        <v>3.669724770642202</v>
      </c>
      <c r="AP83" s="30">
        <v>100</v>
      </c>
      <c r="AQ83" s="30">
        <v>7.1428571428571423</v>
      </c>
      <c r="AR83" s="91"/>
      <c r="AS83" s="30">
        <v>5.1282051282051277</v>
      </c>
      <c r="AT83" s="30">
        <v>157.79092702169626</v>
      </c>
      <c r="AU83" s="30">
        <v>3.1476997578692498</v>
      </c>
      <c r="AV83" s="30">
        <v>118.18181818181819</v>
      </c>
      <c r="AW83" s="30">
        <v>4.3392504930966469</v>
      </c>
    </row>
    <row r="84" spans="1:49" x14ac:dyDescent="0.3">
      <c r="A84" s="2" t="s">
        <v>16</v>
      </c>
      <c r="B84" s="3"/>
      <c r="C84" s="30">
        <v>2.2512708787218592</v>
      </c>
      <c r="D84" s="30">
        <v>148.00290486564995</v>
      </c>
      <c r="E84" s="30">
        <v>1.4983083615273078</v>
      </c>
      <c r="F84" s="30">
        <v>110.71428571428572</v>
      </c>
      <c r="G84" s="30">
        <v>2.0334059549745822</v>
      </c>
      <c r="H84" s="91"/>
      <c r="I84" s="30">
        <v>1.7870439314966493</v>
      </c>
      <c r="J84" s="30">
        <v>150.40953090096798</v>
      </c>
      <c r="K84" s="30">
        <v>1.1741682974559686</v>
      </c>
      <c r="L84" s="30">
        <v>100</v>
      </c>
      <c r="M84" s="30">
        <v>1.7870439314966493</v>
      </c>
      <c r="N84" s="91"/>
      <c r="O84" s="30">
        <v>2.7088036117381491</v>
      </c>
      <c r="P84" s="30">
        <v>143.26561324303987</v>
      </c>
      <c r="Q84" s="30">
        <v>1.8556701030927836</v>
      </c>
      <c r="R84" s="30">
        <v>105.88235294117648</v>
      </c>
      <c r="S84" s="30">
        <v>2.5583145221971408</v>
      </c>
      <c r="T84" s="91"/>
      <c r="U84" s="30">
        <v>1.6825164594001463</v>
      </c>
      <c r="V84" s="30">
        <v>147.03730797366495</v>
      </c>
      <c r="W84" s="30">
        <v>1.1313330054107231</v>
      </c>
      <c r="X84" s="30">
        <v>104.54545454545455</v>
      </c>
      <c r="Y84" s="30">
        <v>1.6093635698610096</v>
      </c>
      <c r="Z84" s="91"/>
      <c r="AA84" s="30">
        <v>2.2865853658536586</v>
      </c>
      <c r="AB84" s="30">
        <v>148.2469512195122</v>
      </c>
      <c r="AC84" s="30">
        <v>1.5189873417721518</v>
      </c>
      <c r="AD84" s="30">
        <v>107.14285714285714</v>
      </c>
      <c r="AE84" s="30">
        <v>2.1341463414634148</v>
      </c>
      <c r="AF84" s="91"/>
      <c r="AG84" s="30">
        <v>3.9012738853503182</v>
      </c>
      <c r="AH84" s="30">
        <v>158.91719745222929</v>
      </c>
      <c r="AI84" s="30">
        <v>2.3960880195599024</v>
      </c>
      <c r="AJ84" s="30">
        <v>111.36363636363636</v>
      </c>
      <c r="AK84" s="30">
        <v>3.5031847133757963</v>
      </c>
      <c r="AL84" s="91"/>
      <c r="AM84" s="30">
        <v>7.1492403932082214</v>
      </c>
      <c r="AN84" s="30">
        <v>173.45844504021449</v>
      </c>
      <c r="AO84" s="30">
        <v>3.9584364176150419</v>
      </c>
      <c r="AP84" s="30">
        <v>242.42424242424244</v>
      </c>
      <c r="AQ84" s="30">
        <v>2.9490616621983912</v>
      </c>
      <c r="AR84" s="91"/>
      <c r="AS84" s="30">
        <v>2.9990113149511148</v>
      </c>
      <c r="AT84" s="30">
        <v>152.19158519169505</v>
      </c>
      <c r="AU84" s="30">
        <v>1.9324697387980463</v>
      </c>
      <c r="AV84" s="30">
        <v>128.16901408450704</v>
      </c>
      <c r="AW84" s="30">
        <v>2.3398879490277928</v>
      </c>
    </row>
    <row r="85" spans="1:49" x14ac:dyDescent="0.3">
      <c r="A85" s="2" t="s">
        <v>17</v>
      </c>
      <c r="B85" s="3"/>
      <c r="C85" s="30">
        <v>2.2471910112359552</v>
      </c>
      <c r="D85" s="30">
        <v>168.73760740251157</v>
      </c>
      <c r="E85" s="30">
        <v>1.3142636258214146</v>
      </c>
      <c r="F85" s="30">
        <v>103.03030303030303</v>
      </c>
      <c r="G85" s="30">
        <v>2.181097157964309</v>
      </c>
      <c r="H85" s="91"/>
      <c r="I85" s="30">
        <v>2.4568393094289509</v>
      </c>
      <c r="J85" s="30">
        <v>162.41699867197875</v>
      </c>
      <c r="K85" s="30">
        <v>1.4901329037454691</v>
      </c>
      <c r="L85" s="30">
        <v>112.12121212121211</v>
      </c>
      <c r="M85" s="30">
        <v>2.1912350597609564</v>
      </c>
      <c r="N85" s="91"/>
      <c r="O85" s="30">
        <v>1.3342228152101401</v>
      </c>
      <c r="P85" s="30">
        <v>164.24282855236825</v>
      </c>
      <c r="Q85" s="30">
        <v>0.80580177276389997</v>
      </c>
      <c r="R85" s="30">
        <v>100</v>
      </c>
      <c r="S85" s="30">
        <v>1.3342228152101401</v>
      </c>
      <c r="T85" s="91"/>
      <c r="U85" s="30">
        <v>2.1484375</v>
      </c>
      <c r="V85" s="30">
        <v>162.82552083333331</v>
      </c>
      <c r="W85" s="30">
        <v>1.3022888713496448</v>
      </c>
      <c r="X85" s="30">
        <v>103.125</v>
      </c>
      <c r="Y85" s="30">
        <v>2.083333333333333</v>
      </c>
      <c r="Z85" s="91"/>
      <c r="AA85" s="30">
        <v>1.7385705086928525</v>
      </c>
      <c r="AB85" s="30">
        <v>158.14552479072762</v>
      </c>
      <c r="AC85" s="30">
        <v>1.0873942811115584</v>
      </c>
      <c r="AD85" s="30">
        <v>108</v>
      </c>
      <c r="AE85" s="30">
        <v>1.6097875080489377</v>
      </c>
      <c r="AF85" s="91"/>
      <c r="AG85" s="30">
        <v>1.9444444444444444</v>
      </c>
      <c r="AH85" s="30">
        <v>177.91666666666666</v>
      </c>
      <c r="AI85" s="30">
        <v>1.0810810810810811</v>
      </c>
      <c r="AJ85" s="30">
        <v>100</v>
      </c>
      <c r="AK85" s="30">
        <v>1.9444444444444444</v>
      </c>
      <c r="AL85" s="91"/>
      <c r="AM85" s="30">
        <v>3.8961038961038961</v>
      </c>
      <c r="AN85" s="30">
        <v>187.61904761904762</v>
      </c>
      <c r="AO85" s="30">
        <v>2.034358047016275</v>
      </c>
      <c r="AP85" s="30">
        <v>104.65116279069768</v>
      </c>
      <c r="AQ85" s="30">
        <v>3.722943722943723</v>
      </c>
      <c r="AR85" s="91"/>
      <c r="AS85" s="30">
        <v>2.1956479121740835</v>
      </c>
      <c r="AT85" s="30">
        <v>168.07488727700451</v>
      </c>
      <c r="AU85" s="30">
        <v>1.2895054976685281</v>
      </c>
      <c r="AV85" s="30">
        <v>104.67289719626167</v>
      </c>
      <c r="AW85" s="30">
        <v>2.0976279160948836</v>
      </c>
    </row>
    <row r="86" spans="1:49" x14ac:dyDescent="0.3">
      <c r="A86" s="2" t="s">
        <v>18</v>
      </c>
      <c r="B86" s="3"/>
      <c r="C86" s="30">
        <v>1.5151515151515151</v>
      </c>
      <c r="D86" s="30">
        <v>153.78787878787878</v>
      </c>
      <c r="E86" s="30">
        <v>0.97560975609756095</v>
      </c>
      <c r="F86" s="30">
        <v>100</v>
      </c>
      <c r="G86" s="30">
        <v>1.5151515151515151</v>
      </c>
      <c r="H86" s="91"/>
      <c r="I86" s="30">
        <v>4.3478260869565215</v>
      </c>
      <c r="J86" s="30">
        <v>172.46376811594203</v>
      </c>
      <c r="K86" s="30">
        <v>2.459016393442623</v>
      </c>
      <c r="L86" s="30">
        <v>100</v>
      </c>
      <c r="M86" s="30">
        <v>4.3478260869565215</v>
      </c>
      <c r="N86" s="91"/>
      <c r="O86" s="30">
        <v>0.74074074074074081</v>
      </c>
      <c r="P86" s="30">
        <v>162.22222222222223</v>
      </c>
      <c r="Q86" s="30">
        <v>0.45454545454545453</v>
      </c>
      <c r="R86" s="30">
        <v>100</v>
      </c>
      <c r="S86" s="30">
        <v>0.74074074074074081</v>
      </c>
      <c r="T86" s="91"/>
      <c r="U86" s="30">
        <v>2.9850746268656714</v>
      </c>
      <c r="V86" s="30">
        <v>163.43283582089552</v>
      </c>
      <c r="W86" s="30">
        <v>1.7937219730941705</v>
      </c>
      <c r="X86" s="30">
        <v>133.33333333333331</v>
      </c>
      <c r="Y86" s="30">
        <v>2.2388059701492535</v>
      </c>
      <c r="Z86" s="91"/>
      <c r="AA86" s="30">
        <v>0</v>
      </c>
      <c r="AB86" s="30">
        <v>167.13286713286712</v>
      </c>
      <c r="AC86" s="30">
        <v>0</v>
      </c>
      <c r="AD86" s="30">
        <v>0</v>
      </c>
      <c r="AE86" s="30">
        <v>0</v>
      </c>
      <c r="AF86" s="91"/>
      <c r="AG86" s="30">
        <v>1.9417475728155338</v>
      </c>
      <c r="AH86" s="30">
        <v>173.78640776699029</v>
      </c>
      <c r="AI86" s="30">
        <v>1.1049723756906076</v>
      </c>
      <c r="AJ86" s="30">
        <v>100</v>
      </c>
      <c r="AK86" s="30">
        <v>1.9417475728155338</v>
      </c>
      <c r="AL86" s="91"/>
      <c r="AM86" s="30">
        <v>6.7961165048543686</v>
      </c>
      <c r="AN86" s="30">
        <v>174.75728155339806</v>
      </c>
      <c r="AO86" s="30">
        <v>3.7433155080213902</v>
      </c>
      <c r="AP86" s="30">
        <v>116.66666666666667</v>
      </c>
      <c r="AQ86" s="30">
        <v>5.825242718446602</v>
      </c>
      <c r="AR86" s="91"/>
      <c r="AS86" s="30">
        <v>2.4774774774774775</v>
      </c>
      <c r="AT86" s="30">
        <v>166.32882882882882</v>
      </c>
      <c r="AU86" s="30">
        <v>1.4676450967311541</v>
      </c>
      <c r="AV86" s="30">
        <v>110.00000000000001</v>
      </c>
      <c r="AW86" s="30">
        <v>2.2522522522522523</v>
      </c>
    </row>
    <row r="87" spans="1:49" x14ac:dyDescent="0.3">
      <c r="A87" s="2" t="s">
        <v>19</v>
      </c>
      <c r="B87" s="3"/>
      <c r="C87" s="30">
        <v>2.4213075060532687</v>
      </c>
      <c r="D87" s="30">
        <v>164.6489104116223</v>
      </c>
      <c r="E87" s="30">
        <v>1.4492753623188406</v>
      </c>
      <c r="F87" s="30">
        <v>111.11111111111111</v>
      </c>
      <c r="G87" s="30">
        <v>2.1791767554479415</v>
      </c>
      <c r="H87" s="91"/>
      <c r="I87" s="30">
        <v>2.6634382566585959</v>
      </c>
      <c r="J87" s="30">
        <v>169.73365617433413</v>
      </c>
      <c r="K87" s="30">
        <v>1.544943820224719</v>
      </c>
      <c r="L87" s="30">
        <v>110.00000000000001</v>
      </c>
      <c r="M87" s="30">
        <v>2.4213075060532687</v>
      </c>
      <c r="N87" s="91"/>
      <c r="O87" s="30">
        <v>2.3752969121140142</v>
      </c>
      <c r="P87" s="30">
        <v>170.30878859857481</v>
      </c>
      <c r="Q87" s="30">
        <v>1.3755158184319118</v>
      </c>
      <c r="R87" s="30">
        <v>111.11111111111111</v>
      </c>
      <c r="S87" s="30">
        <v>2.1377672209026128</v>
      </c>
      <c r="T87" s="91"/>
      <c r="U87" s="30">
        <v>3.125</v>
      </c>
      <c r="V87" s="30">
        <v>166.14583333333331</v>
      </c>
      <c r="W87" s="30">
        <v>1.8461538461538463</v>
      </c>
      <c r="X87" s="30">
        <v>100</v>
      </c>
      <c r="Y87" s="30">
        <v>3.125</v>
      </c>
      <c r="Z87" s="91"/>
      <c r="AA87" s="30">
        <v>4.6341463414634143</v>
      </c>
      <c r="AB87" s="30">
        <v>166.34146341463415</v>
      </c>
      <c r="AC87" s="30">
        <v>2.7104136947218258</v>
      </c>
      <c r="AD87" s="30">
        <v>111.76470588235294</v>
      </c>
      <c r="AE87" s="30">
        <v>4.1463414634146343</v>
      </c>
      <c r="AF87" s="91"/>
      <c r="AG87" s="30">
        <v>4.7738693467336679</v>
      </c>
      <c r="AH87" s="30">
        <v>168.34170854271358</v>
      </c>
      <c r="AI87" s="30">
        <v>2.7576197387518144</v>
      </c>
      <c r="AJ87" s="30">
        <v>111.76470588235294</v>
      </c>
      <c r="AK87" s="30">
        <v>4.2713567839195976</v>
      </c>
      <c r="AL87" s="91"/>
      <c r="AM87" s="30">
        <v>5.0898203592814371</v>
      </c>
      <c r="AN87" s="30">
        <v>189.52095808383234</v>
      </c>
      <c r="AO87" s="30">
        <v>2.6153846153846154</v>
      </c>
      <c r="AP87" s="30">
        <v>121.42857142857142</v>
      </c>
      <c r="AQ87" s="30">
        <v>4.1916167664670656</v>
      </c>
      <c r="AR87" s="91"/>
      <c r="AS87" s="30">
        <v>3.5340786152181751</v>
      </c>
      <c r="AT87" s="30">
        <v>170.2488279841327</v>
      </c>
      <c r="AU87" s="30">
        <v>2.0336169329736462</v>
      </c>
      <c r="AV87" s="30">
        <v>111.36363636363636</v>
      </c>
      <c r="AW87" s="30">
        <v>3.1734583483591776</v>
      </c>
    </row>
    <row r="88" spans="1:49" x14ac:dyDescent="0.3">
      <c r="A88" s="2" t="s">
        <v>20</v>
      </c>
      <c r="B88" s="3"/>
      <c r="C88" s="30">
        <v>1.654306902452938</v>
      </c>
      <c r="D88" s="30">
        <v>147.06217912150598</v>
      </c>
      <c r="E88" s="30">
        <v>1.1123897199846566</v>
      </c>
      <c r="F88" s="30">
        <v>100</v>
      </c>
      <c r="G88" s="30">
        <v>1.654306902452938</v>
      </c>
      <c r="H88" s="91"/>
      <c r="I88" s="30">
        <v>1.6348773841961852</v>
      </c>
      <c r="J88" s="30">
        <v>143.86920980926431</v>
      </c>
      <c r="K88" s="30">
        <v>1.1235955056179776</v>
      </c>
      <c r="L88" s="30">
        <v>103.44827586206897</v>
      </c>
      <c r="M88" s="30">
        <v>1.5803814713896458</v>
      </c>
      <c r="N88" s="91"/>
      <c r="O88" s="30">
        <v>2.0785219399538106</v>
      </c>
      <c r="P88" s="30">
        <v>146.07390300230946</v>
      </c>
      <c r="Q88" s="30">
        <v>1.4029618082618862</v>
      </c>
      <c r="R88" s="30">
        <v>124.13793103448276</v>
      </c>
      <c r="S88" s="30">
        <v>1.674364896073903</v>
      </c>
      <c r="T88" s="91"/>
      <c r="U88" s="30">
        <v>2.2803114571746388</v>
      </c>
      <c r="V88" s="30">
        <v>146.16240266963291</v>
      </c>
      <c r="W88" s="30">
        <v>1.5361558636193331</v>
      </c>
      <c r="X88" s="30">
        <v>110.81081081081081</v>
      </c>
      <c r="Y88" s="30">
        <v>2.0578420467185761</v>
      </c>
      <c r="Z88" s="91"/>
      <c r="AA88" s="30">
        <v>2.5553662691652468</v>
      </c>
      <c r="AB88" s="30">
        <v>144.17944349801249</v>
      </c>
      <c r="AC88" s="30">
        <v>1.741486068111455</v>
      </c>
      <c r="AD88" s="30">
        <v>109.75609756097562</v>
      </c>
      <c r="AE88" s="30">
        <v>2.3282226007950029</v>
      </c>
      <c r="AF88" s="91"/>
      <c r="AG88" s="30">
        <v>2.0780856423173804</v>
      </c>
      <c r="AH88" s="30">
        <v>155.54156171284635</v>
      </c>
      <c r="AI88" s="30">
        <v>1.3184178985217738</v>
      </c>
      <c r="AJ88" s="30">
        <v>110.00000000000001</v>
      </c>
      <c r="AK88" s="30">
        <v>1.8891687657430731</v>
      </c>
      <c r="AL88" s="91"/>
      <c r="AM88" s="30">
        <v>2.9498525073746311</v>
      </c>
      <c r="AN88" s="30">
        <v>172.64011799410028</v>
      </c>
      <c r="AO88" s="30">
        <v>1.6799664006719865</v>
      </c>
      <c r="AP88" s="30">
        <v>117.64705882352942</v>
      </c>
      <c r="AQ88" s="30">
        <v>2.5073746312684366</v>
      </c>
      <c r="AR88" s="91"/>
      <c r="AS88" s="30">
        <v>2.1483549014632497</v>
      </c>
      <c r="AT88" s="30">
        <v>149.92810623361245</v>
      </c>
      <c r="AU88" s="30">
        <v>1.4126807563959956</v>
      </c>
      <c r="AV88" s="30">
        <v>110.91703056768559</v>
      </c>
      <c r="AW88" s="30">
        <v>1.9369026473822211</v>
      </c>
    </row>
    <row r="89" spans="1:49" s="59" customFormat="1" x14ac:dyDescent="0.3">
      <c r="A89" s="2" t="s">
        <v>21</v>
      </c>
      <c r="B89" s="3"/>
      <c r="C89" s="30">
        <v>2.3809523809523809</v>
      </c>
      <c r="D89" s="30">
        <v>150.91575091575092</v>
      </c>
      <c r="E89" s="30">
        <v>1.5531660692951015</v>
      </c>
      <c r="F89" s="30">
        <v>108.33333333333333</v>
      </c>
      <c r="G89" s="30">
        <v>2.197802197802198</v>
      </c>
      <c r="H89" s="91"/>
      <c r="I89" s="30">
        <v>3.5523978685612785</v>
      </c>
      <c r="J89" s="30">
        <v>145.47069271758437</v>
      </c>
      <c r="K89" s="30">
        <v>2.3837902264600714</v>
      </c>
      <c r="L89" s="30">
        <v>117.64705882352942</v>
      </c>
      <c r="M89" s="30">
        <v>3.0195381882770871</v>
      </c>
      <c r="N89" s="91"/>
      <c r="O89" s="30">
        <v>2.6515151515151514</v>
      </c>
      <c r="P89" s="30">
        <v>145.64393939393941</v>
      </c>
      <c r="Q89" s="30">
        <v>1.7879948914431671</v>
      </c>
      <c r="R89" s="30">
        <v>127.27272727272727</v>
      </c>
      <c r="S89" s="30">
        <v>2.083333333333333</v>
      </c>
      <c r="T89" s="91"/>
      <c r="U89" s="30">
        <v>3.0360531309297913</v>
      </c>
      <c r="V89" s="30">
        <v>145.35104364326378</v>
      </c>
      <c r="W89" s="30">
        <v>2.0460358056265986</v>
      </c>
      <c r="X89" s="30">
        <v>114.28571428571428</v>
      </c>
      <c r="Y89" s="30">
        <v>2.6565464895635675</v>
      </c>
      <c r="Z89" s="91"/>
      <c r="AA89" s="30">
        <v>3.197158081705151</v>
      </c>
      <c r="AB89" s="30">
        <v>151.33214920071049</v>
      </c>
      <c r="AC89" s="30">
        <v>2.0689655172413794</v>
      </c>
      <c r="AD89" s="30">
        <v>105.88235294117648</v>
      </c>
      <c r="AE89" s="30">
        <v>3.0195381882770871</v>
      </c>
      <c r="AF89" s="91"/>
      <c r="AG89" s="30">
        <v>4.2145593869731801</v>
      </c>
      <c r="AH89" s="30">
        <v>150</v>
      </c>
      <c r="AI89" s="30">
        <v>2.7329192546583849</v>
      </c>
      <c r="AJ89" s="30">
        <v>110.00000000000001</v>
      </c>
      <c r="AK89" s="30">
        <v>3.8314176245210727</v>
      </c>
      <c r="AL89" s="91"/>
      <c r="AM89" s="30">
        <v>4.8192771084337354</v>
      </c>
      <c r="AN89" s="30">
        <v>171.80722891566265</v>
      </c>
      <c r="AO89" s="30">
        <v>2.7285129604365621</v>
      </c>
      <c r="AP89" s="30">
        <v>100</v>
      </c>
      <c r="AQ89" s="30">
        <v>4.8192771084337354</v>
      </c>
      <c r="AR89" s="91"/>
      <c r="AS89" s="30">
        <v>3.356986899563319</v>
      </c>
      <c r="AT89" s="30">
        <v>150.81877729257641</v>
      </c>
      <c r="AU89" s="30">
        <v>2.177376526818906</v>
      </c>
      <c r="AV89" s="30">
        <v>110.81081081081081</v>
      </c>
      <c r="AW89" s="30">
        <v>3.0294759825327513</v>
      </c>
    </row>
    <row r="90" spans="1:49" s="99" customFormat="1" ht="16.8" x14ac:dyDescent="0.3">
      <c r="A90" s="28" t="s">
        <v>22</v>
      </c>
      <c r="B90" s="89"/>
      <c r="C90" s="35">
        <v>2.064435408195183</v>
      </c>
      <c r="D90" s="35">
        <v>154.5667813575227</v>
      </c>
      <c r="E90" s="35">
        <v>1.3180229655516724</v>
      </c>
      <c r="F90" s="35">
        <v>104.76190476190477</v>
      </c>
      <c r="G90" s="35">
        <v>1.9705974350954021</v>
      </c>
      <c r="H90" s="92"/>
      <c r="I90" s="35">
        <v>2.2020927690145244</v>
      </c>
      <c r="J90" s="35">
        <v>151.91316570357645</v>
      </c>
      <c r="K90" s="35">
        <v>1.4288609647344952</v>
      </c>
      <c r="L90" s="35">
        <v>106.81818181818181</v>
      </c>
      <c r="M90" s="35">
        <v>2.0615336560987036</v>
      </c>
      <c r="N90" s="92"/>
      <c r="O90" s="35">
        <v>2.0381961161932272</v>
      </c>
      <c r="P90" s="35">
        <v>152.01412293371851</v>
      </c>
      <c r="Q90" s="35">
        <v>1.323054484842171</v>
      </c>
      <c r="R90" s="35">
        <v>112.38938053097345</v>
      </c>
      <c r="S90" s="35">
        <v>1.8135130797624779</v>
      </c>
      <c r="T90" s="92"/>
      <c r="U90" s="35">
        <v>2.2720100978226569</v>
      </c>
      <c r="V90" s="35">
        <v>152.79267907857368</v>
      </c>
      <c r="W90" s="35">
        <v>1.4652014652014651</v>
      </c>
      <c r="X90" s="35">
        <v>107.46268656716418</v>
      </c>
      <c r="Y90" s="35">
        <v>2.114231618807195</v>
      </c>
      <c r="Z90" s="92"/>
      <c r="AA90" s="35">
        <v>2.4210029869517373</v>
      </c>
      <c r="AB90" s="35">
        <v>150.95110831630248</v>
      </c>
      <c r="AC90" s="35">
        <v>1.5785157851578517</v>
      </c>
      <c r="AD90" s="35">
        <v>109.21985815602837</v>
      </c>
      <c r="AE90" s="35">
        <v>2.216632604936331</v>
      </c>
      <c r="AF90" s="92"/>
      <c r="AG90" s="35">
        <v>2.7932960893854748</v>
      </c>
      <c r="AH90" s="35">
        <v>162.80683934315218</v>
      </c>
      <c r="AI90" s="35">
        <v>1.6867716213453281</v>
      </c>
      <c r="AJ90" s="35">
        <v>110.00000000000001</v>
      </c>
      <c r="AK90" s="35">
        <v>2.5393600812595225</v>
      </c>
      <c r="AL90" s="92"/>
      <c r="AM90" s="42">
        <v>4.6053966321769124</v>
      </c>
      <c r="AN90" s="42">
        <v>177.11503347534995</v>
      </c>
      <c r="AO90" s="42">
        <v>2.5343306910796026</v>
      </c>
      <c r="AP90" s="42">
        <v>135.11904761904762</v>
      </c>
      <c r="AQ90" s="42">
        <v>3.408399269628728</v>
      </c>
      <c r="AR90" s="92"/>
      <c r="AS90" s="42">
        <v>2.5609097103117731</v>
      </c>
      <c r="AT90" s="42">
        <v>156.7441204802293</v>
      </c>
      <c r="AU90" s="42">
        <v>1.6075510655556373</v>
      </c>
      <c r="AV90" s="42">
        <v>113.07053941908714</v>
      </c>
      <c r="AW90" s="42">
        <v>2.2648779456335313</v>
      </c>
    </row>
    <row r="91" spans="1:49" s="99" customFormat="1" x14ac:dyDescent="0.3">
      <c r="A91" s="28" t="s">
        <v>73</v>
      </c>
      <c r="B91" s="60"/>
      <c r="C91" s="97">
        <v>1.6163475699558176</v>
      </c>
      <c r="D91" s="97">
        <v>138.81443298969072</v>
      </c>
      <c r="E91" s="97">
        <v>1.1509923704150389</v>
      </c>
      <c r="F91" s="97">
        <v>104.27553444180522</v>
      </c>
      <c r="G91" s="97">
        <v>1.5500736377025037</v>
      </c>
      <c r="H91" s="98"/>
      <c r="I91" s="97">
        <v>1.603299856527977</v>
      </c>
      <c r="J91" s="97">
        <v>136.89741750358678</v>
      </c>
      <c r="K91" s="97">
        <v>1.1576112290878955</v>
      </c>
      <c r="L91" s="109">
        <v>104.19580419580419</v>
      </c>
      <c r="M91" s="97">
        <v>1.5387374461979912</v>
      </c>
      <c r="N91" s="98"/>
      <c r="O91" s="109">
        <v>1.5811301192327629</v>
      </c>
      <c r="P91" s="109">
        <v>136.51781085684661</v>
      </c>
      <c r="Q91" s="109">
        <v>1.144925593243062</v>
      </c>
      <c r="R91" s="97">
        <v>106.48379052369077</v>
      </c>
      <c r="S91" s="109">
        <v>1.4848552173591054</v>
      </c>
      <c r="T91" s="98"/>
      <c r="U91" s="97">
        <v>1.6731249773657337</v>
      </c>
      <c r="V91" s="97">
        <v>136.81237098468114</v>
      </c>
      <c r="W91" s="97">
        <v>1.2081589958158996</v>
      </c>
      <c r="X91" s="97">
        <v>104.76190476190477</v>
      </c>
      <c r="Y91" s="97">
        <v>1.5970738420309276</v>
      </c>
      <c r="Z91" s="98"/>
      <c r="AA91" s="97">
        <v>1.7672996230709053</v>
      </c>
      <c r="AB91" s="97">
        <v>138.30453026100562</v>
      </c>
      <c r="AC91" s="97">
        <v>1.261709527557056</v>
      </c>
      <c r="AD91" s="97">
        <v>105.52016985138005</v>
      </c>
      <c r="AE91" s="97">
        <v>1.6748453168337956</v>
      </c>
      <c r="AF91" s="98"/>
      <c r="AG91" s="97">
        <v>2.1619655701931624</v>
      </c>
      <c r="AH91" s="97">
        <v>150.53746059969288</v>
      </c>
      <c r="AI91" s="97">
        <v>1.4158308412946252</v>
      </c>
      <c r="AJ91" s="97">
        <v>107.64587525150905</v>
      </c>
      <c r="AK91" s="97">
        <v>2.0084053988523398</v>
      </c>
      <c r="AL91" s="98"/>
      <c r="AM91" s="101">
        <v>3.1045837035488426</v>
      </c>
      <c r="AN91" s="101">
        <v>164.28160769351382</v>
      </c>
      <c r="AO91" s="101">
        <v>1.8547430212951976</v>
      </c>
      <c r="AP91" s="101">
        <v>118.56287425149701</v>
      </c>
      <c r="AQ91" s="101">
        <v>2.61851251763968</v>
      </c>
      <c r="AR91" s="105"/>
      <c r="AS91" s="108">
        <v>1.8721787955521305</v>
      </c>
      <c r="AT91" s="108">
        <v>142.0747550368821</v>
      </c>
      <c r="AU91" s="108">
        <v>1.3006034555286163</v>
      </c>
      <c r="AV91" s="108">
        <v>107.59253400822524</v>
      </c>
      <c r="AW91" s="108">
        <v>1.7400638555543322</v>
      </c>
    </row>
    <row r="92" spans="1:49" x14ac:dyDescent="0.3">
      <c r="A92" s="102" t="s">
        <v>74</v>
      </c>
    </row>
  </sheetData>
  <mergeCells count="32">
    <mergeCell ref="A63:F63"/>
    <mergeCell ref="A64:A65"/>
    <mergeCell ref="C64:G64"/>
    <mergeCell ref="I64:M64"/>
    <mergeCell ref="O64:S6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33:F33"/>
    <mergeCell ref="A34:A35"/>
    <mergeCell ref="C34:F34"/>
    <mergeCell ref="H34:K34"/>
    <mergeCell ref="M34:P34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2" manualBreakCount="2">
    <brk id="61" max="16383" man="1"/>
    <brk id="6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91" t="s">
        <v>79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 x14ac:dyDescent="0.3">
      <c r="A3" s="199" t="s">
        <v>77</v>
      </c>
      <c r="B3" s="200"/>
      <c r="C3" s="200"/>
      <c r="D3" s="200"/>
      <c r="E3" s="200"/>
      <c r="F3" s="20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x14ac:dyDescent="0.3">
      <c r="A4" s="187" t="s">
        <v>36</v>
      </c>
      <c r="B4" s="188"/>
      <c r="C4" s="188"/>
      <c r="D4" s="188"/>
      <c r="E4" s="188"/>
      <c r="F4" s="18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203" t="s">
        <v>27</v>
      </c>
      <c r="B5" s="87"/>
      <c r="C5" s="201" t="s">
        <v>28</v>
      </c>
      <c r="D5" s="198"/>
      <c r="E5" s="198"/>
      <c r="F5" s="198"/>
      <c r="G5" s="88"/>
      <c r="H5" s="201" t="s">
        <v>29</v>
      </c>
      <c r="I5" s="198"/>
      <c r="J5" s="198"/>
      <c r="K5" s="198"/>
      <c r="L5" s="88"/>
      <c r="M5" s="201" t="s">
        <v>30</v>
      </c>
      <c r="N5" s="198"/>
      <c r="O5" s="198"/>
      <c r="P5" s="198"/>
      <c r="Q5" s="8"/>
      <c r="R5" s="201" t="s">
        <v>31</v>
      </c>
      <c r="S5" s="198"/>
      <c r="T5" s="198"/>
      <c r="U5" s="198"/>
      <c r="V5" s="8"/>
      <c r="W5" s="201" t="s">
        <v>32</v>
      </c>
      <c r="X5" s="198"/>
      <c r="Y5" s="198"/>
      <c r="Z5" s="198"/>
      <c r="AA5" s="8"/>
      <c r="AB5" s="201" t="s">
        <v>33</v>
      </c>
      <c r="AC5" s="198"/>
      <c r="AD5" s="198"/>
      <c r="AE5" s="198"/>
      <c r="AF5" s="8"/>
      <c r="AG5" s="201" t="s">
        <v>34</v>
      </c>
      <c r="AH5" s="198"/>
      <c r="AI5" s="198"/>
      <c r="AJ5" s="198"/>
      <c r="AK5" s="8"/>
      <c r="AL5" s="201" t="s">
        <v>35</v>
      </c>
      <c r="AM5" s="198"/>
      <c r="AN5" s="198"/>
      <c r="AO5" s="198"/>
    </row>
    <row r="6" spans="1:41" ht="15.6" x14ac:dyDescent="0.3">
      <c r="A6" s="198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customHeight="1" x14ac:dyDescent="0.25">
      <c r="A7" s="2" t="s">
        <v>0</v>
      </c>
      <c r="B7" s="3"/>
      <c r="C7" s="103">
        <v>1717</v>
      </c>
      <c r="D7" s="103">
        <v>28</v>
      </c>
      <c r="E7" s="103">
        <v>29</v>
      </c>
      <c r="F7" s="103">
        <v>2384</v>
      </c>
      <c r="G7" s="12"/>
      <c r="H7" s="15">
        <v>1697</v>
      </c>
      <c r="I7" s="15">
        <v>35</v>
      </c>
      <c r="J7" s="15">
        <v>36</v>
      </c>
      <c r="K7" s="15">
        <v>2319</v>
      </c>
      <c r="L7" s="12"/>
      <c r="M7" s="15">
        <v>1732</v>
      </c>
      <c r="N7" s="15">
        <v>38</v>
      </c>
      <c r="O7" s="15">
        <v>39</v>
      </c>
      <c r="P7" s="15">
        <v>2435</v>
      </c>
      <c r="Q7" s="12"/>
      <c r="R7" s="103">
        <v>1713</v>
      </c>
      <c r="S7" s="103">
        <v>39</v>
      </c>
      <c r="T7" s="103">
        <v>40</v>
      </c>
      <c r="U7" s="103">
        <v>2321</v>
      </c>
      <c r="V7" s="12"/>
      <c r="W7" s="15">
        <v>1761</v>
      </c>
      <c r="X7" s="15">
        <v>33</v>
      </c>
      <c r="Y7" s="15">
        <v>36</v>
      </c>
      <c r="Z7" s="15">
        <v>2472</v>
      </c>
      <c r="AA7" s="12"/>
      <c r="AB7" s="103">
        <v>1605</v>
      </c>
      <c r="AC7" s="103">
        <v>42</v>
      </c>
      <c r="AD7" s="103">
        <v>43</v>
      </c>
      <c r="AE7" s="103">
        <v>2423</v>
      </c>
      <c r="AF7" s="12"/>
      <c r="AG7" s="103">
        <v>1220</v>
      </c>
      <c r="AH7" s="103">
        <v>38</v>
      </c>
      <c r="AI7" s="103">
        <v>42</v>
      </c>
      <c r="AJ7" s="103">
        <v>2109</v>
      </c>
      <c r="AK7" s="12"/>
      <c r="AL7" s="15">
        <f>SUM(C7,H7,M7,R7,W7,AB7,AG7)</f>
        <v>11445</v>
      </c>
      <c r="AM7" s="15">
        <f>SUM(D7,I7,N7,S7,X7,AC7,AH7)</f>
        <v>253</v>
      </c>
      <c r="AN7" s="15">
        <f t="shared" ref="AN7:AO11" si="0">SUM(E7,J7,O7,T7,Y7,AD7,AI7)</f>
        <v>265</v>
      </c>
      <c r="AO7" s="15">
        <f t="shared" si="0"/>
        <v>16463</v>
      </c>
    </row>
    <row r="8" spans="1:41" ht="15" customHeight="1" x14ac:dyDescent="0.25">
      <c r="A8" s="2" t="s">
        <v>1</v>
      </c>
      <c r="B8" s="3"/>
      <c r="C8" s="15">
        <v>44</v>
      </c>
      <c r="D8" s="15">
        <v>2</v>
      </c>
      <c r="E8" s="15">
        <v>2</v>
      </c>
      <c r="F8" s="15">
        <v>54</v>
      </c>
      <c r="G8" s="12"/>
      <c r="H8" s="15">
        <v>50</v>
      </c>
      <c r="I8" s="15">
        <v>3</v>
      </c>
      <c r="J8" s="15">
        <v>3</v>
      </c>
      <c r="K8" s="15">
        <v>68</v>
      </c>
      <c r="L8" s="12"/>
      <c r="M8" s="15">
        <v>34</v>
      </c>
      <c r="N8" s="15">
        <v>1</v>
      </c>
      <c r="O8" s="15">
        <v>1</v>
      </c>
      <c r="P8" s="15">
        <v>57</v>
      </c>
      <c r="Q8" s="12"/>
      <c r="R8" s="15">
        <v>42</v>
      </c>
      <c r="S8" s="15">
        <v>0</v>
      </c>
      <c r="T8" s="15">
        <v>0</v>
      </c>
      <c r="U8" s="15">
        <v>53</v>
      </c>
      <c r="V8" s="12"/>
      <c r="W8" s="15">
        <v>51</v>
      </c>
      <c r="X8" s="15">
        <v>3</v>
      </c>
      <c r="Y8" s="15">
        <v>3</v>
      </c>
      <c r="Z8" s="15">
        <v>75</v>
      </c>
      <c r="AA8" s="12"/>
      <c r="AB8" s="15">
        <v>40</v>
      </c>
      <c r="AC8" s="15">
        <v>2</v>
      </c>
      <c r="AD8" s="15">
        <v>2</v>
      </c>
      <c r="AE8" s="15">
        <v>58</v>
      </c>
      <c r="AF8" s="12"/>
      <c r="AG8" s="15">
        <v>34</v>
      </c>
      <c r="AH8" s="15">
        <v>2</v>
      </c>
      <c r="AI8" s="15">
        <v>2</v>
      </c>
      <c r="AJ8" s="15">
        <v>46</v>
      </c>
      <c r="AK8" s="12"/>
      <c r="AL8" s="15">
        <f t="shared" ref="AL8:AM11" si="1">SUM(C8,H8,M8,R8,W8,AB8,AG8)</f>
        <v>295</v>
      </c>
      <c r="AM8" s="15">
        <f t="shared" si="1"/>
        <v>13</v>
      </c>
      <c r="AN8" s="15">
        <f t="shared" si="0"/>
        <v>13</v>
      </c>
      <c r="AO8" s="15">
        <f t="shared" si="0"/>
        <v>411</v>
      </c>
    </row>
    <row r="9" spans="1:41" ht="15" customHeight="1" x14ac:dyDescent="0.25">
      <c r="A9" s="2" t="s">
        <v>2</v>
      </c>
      <c r="B9" s="3"/>
      <c r="C9" s="15">
        <v>4908</v>
      </c>
      <c r="D9" s="15">
        <v>51</v>
      </c>
      <c r="E9" s="15">
        <v>53</v>
      </c>
      <c r="F9" s="15">
        <v>6630</v>
      </c>
      <c r="G9" s="12"/>
      <c r="H9" s="15">
        <v>5209</v>
      </c>
      <c r="I9" s="15">
        <v>46</v>
      </c>
      <c r="J9" s="15">
        <v>50</v>
      </c>
      <c r="K9" s="15">
        <v>6835</v>
      </c>
      <c r="L9" s="12"/>
      <c r="M9" s="15">
        <v>5080</v>
      </c>
      <c r="N9" s="15">
        <v>66</v>
      </c>
      <c r="O9" s="15">
        <v>68</v>
      </c>
      <c r="P9" s="15">
        <v>6767</v>
      </c>
      <c r="Q9" s="12"/>
      <c r="R9" s="15">
        <v>5083</v>
      </c>
      <c r="S9" s="15">
        <v>71</v>
      </c>
      <c r="T9" s="15">
        <v>74</v>
      </c>
      <c r="U9" s="15">
        <v>6640</v>
      </c>
      <c r="V9" s="12"/>
      <c r="W9" s="15">
        <v>5162</v>
      </c>
      <c r="X9" s="15">
        <v>55</v>
      </c>
      <c r="Y9" s="15">
        <v>57</v>
      </c>
      <c r="Z9" s="15">
        <v>7011</v>
      </c>
      <c r="AA9" s="12"/>
      <c r="AB9" s="15">
        <v>4406</v>
      </c>
      <c r="AC9" s="15">
        <v>69</v>
      </c>
      <c r="AD9" s="15">
        <v>72</v>
      </c>
      <c r="AE9" s="15">
        <v>6479</v>
      </c>
      <c r="AF9" s="12"/>
      <c r="AG9" s="15">
        <v>3328</v>
      </c>
      <c r="AH9" s="15">
        <v>70</v>
      </c>
      <c r="AI9" s="15">
        <v>74</v>
      </c>
      <c r="AJ9" s="15">
        <v>5393</v>
      </c>
      <c r="AK9" s="12"/>
      <c r="AL9" s="15">
        <f t="shared" si="1"/>
        <v>33176</v>
      </c>
      <c r="AM9" s="15">
        <f t="shared" si="1"/>
        <v>428</v>
      </c>
      <c r="AN9" s="15">
        <f t="shared" si="0"/>
        <v>448</v>
      </c>
      <c r="AO9" s="15">
        <f t="shared" si="0"/>
        <v>45755</v>
      </c>
    </row>
    <row r="10" spans="1:41" ht="15" customHeight="1" x14ac:dyDescent="0.25">
      <c r="A10" s="2" t="s">
        <v>75</v>
      </c>
      <c r="B10" s="3"/>
      <c r="C10" s="15">
        <v>217</v>
      </c>
      <c r="D10" s="15">
        <v>3</v>
      </c>
      <c r="E10" s="15">
        <v>4</v>
      </c>
      <c r="F10" s="15">
        <v>277</v>
      </c>
      <c r="G10" s="12"/>
      <c r="H10" s="15">
        <v>246</v>
      </c>
      <c r="I10" s="15">
        <v>4</v>
      </c>
      <c r="J10" s="15">
        <v>4</v>
      </c>
      <c r="K10" s="15">
        <v>313</v>
      </c>
      <c r="L10" s="12"/>
      <c r="M10" s="15">
        <v>234</v>
      </c>
      <c r="N10" s="15">
        <v>5</v>
      </c>
      <c r="O10" s="15">
        <v>5</v>
      </c>
      <c r="P10" s="15">
        <v>299</v>
      </c>
      <c r="Q10" s="12"/>
      <c r="R10" s="15">
        <v>232</v>
      </c>
      <c r="S10" s="15">
        <v>2</v>
      </c>
      <c r="T10" s="15">
        <v>2</v>
      </c>
      <c r="U10" s="15">
        <v>282</v>
      </c>
      <c r="V10" s="12"/>
      <c r="W10" s="15">
        <v>243</v>
      </c>
      <c r="X10" s="15">
        <v>3</v>
      </c>
      <c r="Y10" s="15">
        <v>3</v>
      </c>
      <c r="Z10" s="15">
        <v>301</v>
      </c>
      <c r="AA10" s="12"/>
      <c r="AB10" s="15">
        <v>225</v>
      </c>
      <c r="AC10" s="15">
        <v>6</v>
      </c>
      <c r="AD10" s="15">
        <v>6</v>
      </c>
      <c r="AE10" s="15">
        <v>314</v>
      </c>
      <c r="AF10" s="12"/>
      <c r="AG10" s="15">
        <v>190</v>
      </c>
      <c r="AH10" s="15">
        <v>7</v>
      </c>
      <c r="AI10" s="15">
        <v>8</v>
      </c>
      <c r="AJ10" s="15">
        <v>287</v>
      </c>
      <c r="AK10" s="12"/>
      <c r="AL10" s="15">
        <f t="shared" si="1"/>
        <v>1587</v>
      </c>
      <c r="AM10" s="15">
        <f t="shared" si="1"/>
        <v>30</v>
      </c>
      <c r="AN10" s="15">
        <f t="shared" si="0"/>
        <v>32</v>
      </c>
      <c r="AO10" s="15">
        <f t="shared" si="0"/>
        <v>2073</v>
      </c>
    </row>
    <row r="11" spans="1:41" ht="15" customHeight="1" x14ac:dyDescent="0.25">
      <c r="A11" s="2" t="s">
        <v>76</v>
      </c>
      <c r="B11" s="3"/>
      <c r="C11" s="15">
        <v>191</v>
      </c>
      <c r="D11" s="15">
        <v>6</v>
      </c>
      <c r="E11" s="15">
        <v>6</v>
      </c>
      <c r="F11" s="15">
        <v>242</v>
      </c>
      <c r="G11" s="12"/>
      <c r="H11" s="15">
        <v>199</v>
      </c>
      <c r="I11" s="15">
        <v>4</v>
      </c>
      <c r="J11" s="15">
        <v>4</v>
      </c>
      <c r="K11" s="15">
        <v>247</v>
      </c>
      <c r="L11" s="12"/>
      <c r="M11" s="15">
        <v>220</v>
      </c>
      <c r="N11" s="15">
        <v>5</v>
      </c>
      <c r="O11" s="15">
        <v>5</v>
      </c>
      <c r="P11" s="15">
        <v>280</v>
      </c>
      <c r="Q11" s="12"/>
      <c r="R11" s="15">
        <v>206</v>
      </c>
      <c r="S11" s="15">
        <v>2</v>
      </c>
      <c r="T11" s="15">
        <v>2</v>
      </c>
      <c r="U11" s="15">
        <v>273</v>
      </c>
      <c r="V11" s="12"/>
      <c r="W11" s="15">
        <v>227</v>
      </c>
      <c r="X11" s="15">
        <v>4</v>
      </c>
      <c r="Y11" s="15">
        <v>4</v>
      </c>
      <c r="Z11" s="15">
        <v>302</v>
      </c>
      <c r="AA11" s="12"/>
      <c r="AB11" s="15">
        <v>198</v>
      </c>
      <c r="AC11" s="15">
        <v>2</v>
      </c>
      <c r="AD11" s="15">
        <v>2</v>
      </c>
      <c r="AE11" s="15">
        <v>287</v>
      </c>
      <c r="AF11" s="12"/>
      <c r="AG11" s="15">
        <v>174</v>
      </c>
      <c r="AH11" s="15">
        <v>5</v>
      </c>
      <c r="AI11" s="15">
        <v>5</v>
      </c>
      <c r="AJ11" s="15">
        <v>259</v>
      </c>
      <c r="AK11" s="12"/>
      <c r="AL11" s="15">
        <f t="shared" si="1"/>
        <v>1415</v>
      </c>
      <c r="AM11" s="15">
        <f t="shared" si="1"/>
        <v>28</v>
      </c>
      <c r="AN11" s="15">
        <f t="shared" si="0"/>
        <v>28</v>
      </c>
      <c r="AO11" s="15">
        <f t="shared" si="0"/>
        <v>1890</v>
      </c>
    </row>
    <row r="12" spans="1:41" ht="15" customHeight="1" x14ac:dyDescent="0.25">
      <c r="A12" s="2" t="s">
        <v>3</v>
      </c>
      <c r="B12" s="3"/>
      <c r="C12" s="15">
        <f>C10+C11</f>
        <v>408</v>
      </c>
      <c r="D12" s="15">
        <f t="shared" ref="D12:F12" si="2">D10+D11</f>
        <v>9</v>
      </c>
      <c r="E12" s="15">
        <f t="shared" si="2"/>
        <v>10</v>
      </c>
      <c r="F12" s="15">
        <f t="shared" si="2"/>
        <v>519</v>
      </c>
      <c r="G12" s="12"/>
      <c r="H12" s="15">
        <f>H10+H11</f>
        <v>445</v>
      </c>
      <c r="I12" s="15">
        <f t="shared" ref="I12:K12" si="3">I10+I11</f>
        <v>8</v>
      </c>
      <c r="J12" s="15">
        <f t="shared" si="3"/>
        <v>8</v>
      </c>
      <c r="K12" s="15">
        <f t="shared" si="3"/>
        <v>560</v>
      </c>
      <c r="L12" s="12"/>
      <c r="M12" s="15">
        <f>M10+M11</f>
        <v>454</v>
      </c>
      <c r="N12" s="15">
        <f t="shared" ref="N12:P12" si="4">N10+N11</f>
        <v>10</v>
      </c>
      <c r="O12" s="15">
        <f t="shared" si="4"/>
        <v>10</v>
      </c>
      <c r="P12" s="15">
        <f t="shared" si="4"/>
        <v>579</v>
      </c>
      <c r="Q12" s="12"/>
      <c r="R12" s="15">
        <f>R10+R11</f>
        <v>438</v>
      </c>
      <c r="S12" s="15">
        <f t="shared" ref="S12:U12" si="5">S10+S11</f>
        <v>4</v>
      </c>
      <c r="T12" s="15">
        <f t="shared" si="5"/>
        <v>4</v>
      </c>
      <c r="U12" s="15">
        <f t="shared" si="5"/>
        <v>555</v>
      </c>
      <c r="V12" s="12"/>
      <c r="W12" s="15">
        <f>W10+W11</f>
        <v>470</v>
      </c>
      <c r="X12" s="15">
        <f t="shared" ref="X12:Z12" si="6">X10+X11</f>
        <v>7</v>
      </c>
      <c r="Y12" s="15">
        <f t="shared" si="6"/>
        <v>7</v>
      </c>
      <c r="Z12" s="15">
        <f t="shared" si="6"/>
        <v>603</v>
      </c>
      <c r="AA12" s="12"/>
      <c r="AB12" s="15">
        <f>AB10+AB11</f>
        <v>423</v>
      </c>
      <c r="AC12" s="15">
        <f t="shared" ref="AC12:AE12" si="7">AC10+AC11</f>
        <v>8</v>
      </c>
      <c r="AD12" s="15">
        <f t="shared" si="7"/>
        <v>8</v>
      </c>
      <c r="AE12" s="15">
        <f t="shared" si="7"/>
        <v>601</v>
      </c>
      <c r="AF12" s="12"/>
      <c r="AG12" s="15">
        <f>AG10+AG11</f>
        <v>364</v>
      </c>
      <c r="AH12" s="15">
        <f t="shared" ref="AH12:AJ12" si="8">AH10+AH11</f>
        <v>12</v>
      </c>
      <c r="AI12" s="15">
        <f t="shared" si="8"/>
        <v>13</v>
      </c>
      <c r="AJ12" s="15">
        <f t="shared" si="8"/>
        <v>546</v>
      </c>
      <c r="AK12" s="12"/>
      <c r="AL12" s="15">
        <f>AL10+AL11</f>
        <v>3002</v>
      </c>
      <c r="AM12" s="15">
        <f t="shared" ref="AM12:AO12" si="9">AM10+AM11</f>
        <v>58</v>
      </c>
      <c r="AN12" s="15">
        <f t="shared" si="9"/>
        <v>60</v>
      </c>
      <c r="AO12" s="15">
        <f t="shared" si="9"/>
        <v>3963</v>
      </c>
    </row>
    <row r="13" spans="1:41" ht="15" customHeight="1" x14ac:dyDescent="0.25">
      <c r="A13" s="2" t="s">
        <v>4</v>
      </c>
      <c r="B13" s="3"/>
      <c r="C13" s="15">
        <v>2000</v>
      </c>
      <c r="D13" s="15">
        <v>40</v>
      </c>
      <c r="E13" s="15">
        <v>41</v>
      </c>
      <c r="F13" s="15">
        <v>2747</v>
      </c>
      <c r="G13" s="12"/>
      <c r="H13" s="15">
        <v>2079</v>
      </c>
      <c r="I13" s="15">
        <v>30</v>
      </c>
      <c r="J13" s="15">
        <v>33</v>
      </c>
      <c r="K13" s="15">
        <v>2736</v>
      </c>
      <c r="L13" s="12"/>
      <c r="M13" s="15">
        <v>2114</v>
      </c>
      <c r="N13" s="15">
        <v>43</v>
      </c>
      <c r="O13" s="15">
        <v>44</v>
      </c>
      <c r="P13" s="15">
        <v>2778</v>
      </c>
      <c r="Q13" s="12"/>
      <c r="R13" s="15">
        <v>2037</v>
      </c>
      <c r="S13" s="15">
        <v>33</v>
      </c>
      <c r="T13" s="15">
        <v>36</v>
      </c>
      <c r="U13" s="15">
        <v>2764</v>
      </c>
      <c r="V13" s="12"/>
      <c r="W13" s="15">
        <v>2203</v>
      </c>
      <c r="X13" s="15">
        <v>44</v>
      </c>
      <c r="Y13" s="15">
        <v>47</v>
      </c>
      <c r="Z13" s="15">
        <v>3024</v>
      </c>
      <c r="AA13" s="12"/>
      <c r="AB13" s="15">
        <v>2018</v>
      </c>
      <c r="AC13" s="15">
        <v>62</v>
      </c>
      <c r="AD13" s="15">
        <v>67</v>
      </c>
      <c r="AE13" s="15">
        <v>3008</v>
      </c>
      <c r="AF13" s="12"/>
      <c r="AG13" s="15">
        <v>1507</v>
      </c>
      <c r="AH13" s="15">
        <v>54</v>
      </c>
      <c r="AI13" s="15">
        <v>57</v>
      </c>
      <c r="AJ13" s="15">
        <v>2455</v>
      </c>
      <c r="AK13" s="12"/>
      <c r="AL13" s="15">
        <f t="shared" ref="AL13:AO16" si="10">SUM(C13,H13,M13,R13,W13,AB13,AG13)</f>
        <v>13958</v>
      </c>
      <c r="AM13" s="15">
        <f t="shared" si="10"/>
        <v>306</v>
      </c>
      <c r="AN13" s="15">
        <f t="shared" si="10"/>
        <v>325</v>
      </c>
      <c r="AO13" s="15">
        <f t="shared" si="10"/>
        <v>19512</v>
      </c>
    </row>
    <row r="14" spans="1:41" ht="15" customHeight="1" x14ac:dyDescent="0.25">
      <c r="A14" s="2" t="s">
        <v>5</v>
      </c>
      <c r="B14" s="3"/>
      <c r="C14" s="15">
        <v>469</v>
      </c>
      <c r="D14" s="15">
        <v>11</v>
      </c>
      <c r="E14" s="15">
        <v>12</v>
      </c>
      <c r="F14" s="15">
        <v>587</v>
      </c>
      <c r="G14" s="12"/>
      <c r="H14" s="15">
        <v>505</v>
      </c>
      <c r="I14" s="15">
        <v>16</v>
      </c>
      <c r="J14" s="15">
        <v>16</v>
      </c>
      <c r="K14" s="15">
        <v>657</v>
      </c>
      <c r="L14" s="12"/>
      <c r="M14" s="15">
        <v>487</v>
      </c>
      <c r="N14" s="15">
        <v>13</v>
      </c>
      <c r="O14" s="15">
        <v>14</v>
      </c>
      <c r="P14" s="15">
        <v>627</v>
      </c>
      <c r="Q14" s="12"/>
      <c r="R14" s="15">
        <v>481</v>
      </c>
      <c r="S14" s="15">
        <v>15</v>
      </c>
      <c r="T14" s="15">
        <v>16</v>
      </c>
      <c r="U14" s="15">
        <v>615</v>
      </c>
      <c r="V14" s="12"/>
      <c r="W14" s="15">
        <v>532</v>
      </c>
      <c r="X14" s="15">
        <v>16</v>
      </c>
      <c r="Y14" s="15">
        <v>17</v>
      </c>
      <c r="Z14" s="15">
        <v>705</v>
      </c>
      <c r="AA14" s="12"/>
      <c r="AB14" s="15">
        <v>477</v>
      </c>
      <c r="AC14" s="15">
        <v>10</v>
      </c>
      <c r="AD14" s="15">
        <v>10</v>
      </c>
      <c r="AE14" s="15">
        <v>658</v>
      </c>
      <c r="AF14" s="12"/>
      <c r="AG14" s="15">
        <v>365</v>
      </c>
      <c r="AH14" s="15">
        <v>13</v>
      </c>
      <c r="AI14" s="15">
        <v>15</v>
      </c>
      <c r="AJ14" s="15">
        <v>535</v>
      </c>
      <c r="AK14" s="12"/>
      <c r="AL14" s="15">
        <f t="shared" si="10"/>
        <v>3316</v>
      </c>
      <c r="AM14" s="15">
        <f t="shared" si="10"/>
        <v>94</v>
      </c>
      <c r="AN14" s="15">
        <f t="shared" si="10"/>
        <v>100</v>
      </c>
      <c r="AO14" s="15">
        <f t="shared" si="10"/>
        <v>4384</v>
      </c>
    </row>
    <row r="15" spans="1:41" ht="15" customHeight="1" x14ac:dyDescent="0.25">
      <c r="A15" s="2" t="s">
        <v>6</v>
      </c>
      <c r="B15" s="3"/>
      <c r="C15" s="15">
        <v>1225</v>
      </c>
      <c r="D15" s="15">
        <v>9</v>
      </c>
      <c r="E15" s="15">
        <v>9</v>
      </c>
      <c r="F15" s="15">
        <v>1542</v>
      </c>
      <c r="G15" s="12"/>
      <c r="H15" s="15">
        <v>1303</v>
      </c>
      <c r="I15" s="15">
        <v>9</v>
      </c>
      <c r="J15" s="15">
        <v>9</v>
      </c>
      <c r="K15" s="15">
        <v>1605</v>
      </c>
      <c r="L15" s="12"/>
      <c r="M15" s="15">
        <v>1356</v>
      </c>
      <c r="N15" s="15">
        <v>11</v>
      </c>
      <c r="O15" s="15">
        <v>11</v>
      </c>
      <c r="P15" s="15">
        <v>1700</v>
      </c>
      <c r="Q15" s="12"/>
      <c r="R15" s="15">
        <v>1316</v>
      </c>
      <c r="S15" s="15">
        <v>6</v>
      </c>
      <c r="T15" s="15">
        <v>6</v>
      </c>
      <c r="U15" s="15">
        <v>1643</v>
      </c>
      <c r="V15" s="12"/>
      <c r="W15" s="15">
        <v>1325</v>
      </c>
      <c r="X15" s="15">
        <v>5</v>
      </c>
      <c r="Y15" s="15">
        <v>7</v>
      </c>
      <c r="Z15" s="15">
        <v>1650</v>
      </c>
      <c r="AA15" s="12"/>
      <c r="AB15" s="15">
        <v>1083</v>
      </c>
      <c r="AC15" s="15">
        <v>8</v>
      </c>
      <c r="AD15" s="15">
        <v>8</v>
      </c>
      <c r="AE15" s="15">
        <v>1386</v>
      </c>
      <c r="AF15" s="12"/>
      <c r="AG15" s="15">
        <v>779</v>
      </c>
      <c r="AH15" s="15">
        <v>8</v>
      </c>
      <c r="AI15" s="15">
        <v>8</v>
      </c>
      <c r="AJ15" s="15">
        <v>1111</v>
      </c>
      <c r="AK15" s="12"/>
      <c r="AL15" s="15">
        <f t="shared" si="10"/>
        <v>8387</v>
      </c>
      <c r="AM15" s="15">
        <f t="shared" si="10"/>
        <v>56</v>
      </c>
      <c r="AN15" s="15">
        <f t="shared" si="10"/>
        <v>58</v>
      </c>
      <c r="AO15" s="15">
        <f t="shared" si="10"/>
        <v>10637</v>
      </c>
    </row>
    <row r="16" spans="1:41" s="59" customFormat="1" ht="15" customHeight="1" x14ac:dyDescent="0.25">
      <c r="A16" s="2" t="s">
        <v>7</v>
      </c>
      <c r="B16" s="3"/>
      <c r="C16" s="104">
        <v>2659</v>
      </c>
      <c r="D16" s="104">
        <v>44</v>
      </c>
      <c r="E16" s="104">
        <v>44</v>
      </c>
      <c r="F16" s="104">
        <v>3573</v>
      </c>
      <c r="G16" s="12"/>
      <c r="H16" s="15">
        <v>2679</v>
      </c>
      <c r="I16" s="15">
        <v>53</v>
      </c>
      <c r="J16" s="15">
        <v>58</v>
      </c>
      <c r="K16" s="15">
        <v>3476</v>
      </c>
      <c r="L16" s="12"/>
      <c r="M16" s="15">
        <v>2690</v>
      </c>
      <c r="N16" s="15">
        <v>49</v>
      </c>
      <c r="O16" s="15">
        <v>52</v>
      </c>
      <c r="P16" s="15">
        <v>3593</v>
      </c>
      <c r="Q16" s="12"/>
      <c r="R16" s="104">
        <v>2685</v>
      </c>
      <c r="S16" s="104">
        <v>46</v>
      </c>
      <c r="T16" s="104">
        <v>48</v>
      </c>
      <c r="U16" s="104">
        <v>3680</v>
      </c>
      <c r="V16" s="12"/>
      <c r="W16" s="15">
        <v>2731</v>
      </c>
      <c r="X16" s="15">
        <v>33</v>
      </c>
      <c r="Y16" s="15">
        <v>34</v>
      </c>
      <c r="Z16" s="15">
        <v>3697</v>
      </c>
      <c r="AA16" s="12"/>
      <c r="AB16" s="104">
        <v>2295</v>
      </c>
      <c r="AC16" s="104">
        <v>55</v>
      </c>
      <c r="AD16" s="104">
        <v>57</v>
      </c>
      <c r="AE16" s="104">
        <v>3256</v>
      </c>
      <c r="AF16" s="12"/>
      <c r="AG16" s="104">
        <v>1716</v>
      </c>
      <c r="AH16" s="104">
        <v>33</v>
      </c>
      <c r="AI16" s="104">
        <v>34</v>
      </c>
      <c r="AJ16" s="104">
        <v>2630</v>
      </c>
      <c r="AK16" s="12"/>
      <c r="AL16" s="15">
        <f t="shared" si="10"/>
        <v>17455</v>
      </c>
      <c r="AM16" s="15">
        <f t="shared" si="10"/>
        <v>313</v>
      </c>
      <c r="AN16" s="15">
        <f t="shared" si="10"/>
        <v>327</v>
      </c>
      <c r="AO16" s="15">
        <f t="shared" si="10"/>
        <v>23905</v>
      </c>
    </row>
    <row r="17" spans="1:41" s="59" customFormat="1" ht="15" customHeight="1" x14ac:dyDescent="0.25">
      <c r="A17" s="28" t="s">
        <v>8</v>
      </c>
      <c r="B17" s="89"/>
      <c r="C17" s="106">
        <f>SUM(C7:C16)-C12</f>
        <v>13430</v>
      </c>
      <c r="D17" s="106">
        <f t="shared" ref="D17:F17" si="11">SUM(D7:D16)-D12</f>
        <v>194</v>
      </c>
      <c r="E17" s="106">
        <f t="shared" si="11"/>
        <v>200</v>
      </c>
      <c r="F17" s="106">
        <f t="shared" si="11"/>
        <v>18036</v>
      </c>
      <c r="G17" s="106"/>
      <c r="H17" s="19">
        <f>SUM(H7:H16)-H12</f>
        <v>13967</v>
      </c>
      <c r="I17" s="19">
        <f t="shared" ref="I17:K17" si="12">SUM(I7:I16)-I12</f>
        <v>200</v>
      </c>
      <c r="J17" s="19">
        <f t="shared" si="12"/>
        <v>213</v>
      </c>
      <c r="K17" s="19">
        <f t="shared" si="12"/>
        <v>18256</v>
      </c>
      <c r="L17" s="106"/>
      <c r="M17" s="19">
        <f>SUM(M7:M16)-M12</f>
        <v>13947</v>
      </c>
      <c r="N17" s="19">
        <f t="shared" ref="N17:P17" si="13">SUM(N7:N16)-N12</f>
        <v>231</v>
      </c>
      <c r="O17" s="19">
        <f t="shared" si="13"/>
        <v>239</v>
      </c>
      <c r="P17" s="19">
        <f t="shared" si="13"/>
        <v>18536</v>
      </c>
      <c r="Q17" s="106"/>
      <c r="R17" s="106">
        <f>SUM(R7:R16)-R12</f>
        <v>13795</v>
      </c>
      <c r="S17" s="106">
        <f t="shared" ref="S17:U17" si="14">SUM(S7:S16)-S12</f>
        <v>214</v>
      </c>
      <c r="T17" s="106">
        <f t="shared" si="14"/>
        <v>224</v>
      </c>
      <c r="U17" s="106">
        <f t="shared" si="14"/>
        <v>18271</v>
      </c>
      <c r="V17" s="106"/>
      <c r="W17" s="167">
        <f>SUM(W7:W16)-W12</f>
        <v>14235</v>
      </c>
      <c r="X17" s="167">
        <f t="shared" ref="X17:Z17" si="15">SUM(X7:X16)-X12</f>
        <v>196</v>
      </c>
      <c r="Y17" s="167">
        <f t="shared" si="15"/>
        <v>208</v>
      </c>
      <c r="Z17" s="167">
        <f t="shared" si="15"/>
        <v>19237</v>
      </c>
      <c r="AA17" s="106">
        <f>SUM(AA7:AA16)</f>
        <v>0</v>
      </c>
      <c r="AB17" s="106">
        <f>SUM(AB7:AB16)-AB12</f>
        <v>12347</v>
      </c>
      <c r="AC17" s="106">
        <f t="shared" ref="AC17:AE17" si="16">SUM(AC7:AC16)-AC12</f>
        <v>256</v>
      </c>
      <c r="AD17" s="106">
        <f t="shared" si="16"/>
        <v>267</v>
      </c>
      <c r="AE17" s="106">
        <f t="shared" si="16"/>
        <v>17869</v>
      </c>
      <c r="AF17" s="106"/>
      <c r="AG17" s="106">
        <f>SUM(AG7:AG16)-AG12</f>
        <v>9313</v>
      </c>
      <c r="AH17" s="106">
        <f t="shared" ref="AH17:AJ17" si="17">SUM(AH7:AH16)-AH12</f>
        <v>230</v>
      </c>
      <c r="AI17" s="106">
        <f t="shared" si="17"/>
        <v>245</v>
      </c>
      <c r="AJ17" s="106">
        <f t="shared" si="17"/>
        <v>14825</v>
      </c>
      <c r="AK17" s="106"/>
      <c r="AL17" s="107">
        <f>SUM(AL7:AL16)-AL12</f>
        <v>91034</v>
      </c>
      <c r="AM17" s="107">
        <f t="shared" ref="AM17:AO17" si="18">SUM(AM7:AM16)-AM12</f>
        <v>1521</v>
      </c>
      <c r="AN17" s="107">
        <f t="shared" si="18"/>
        <v>1596</v>
      </c>
      <c r="AO17" s="107">
        <f t="shared" si="18"/>
        <v>125030</v>
      </c>
    </row>
    <row r="18" spans="1:41" ht="15" customHeight="1" x14ac:dyDescent="0.25">
      <c r="A18" s="2" t="s">
        <v>9</v>
      </c>
      <c r="B18" s="3"/>
      <c r="C18" s="103">
        <v>2478</v>
      </c>
      <c r="D18" s="103">
        <v>30</v>
      </c>
      <c r="E18" s="103">
        <v>31</v>
      </c>
      <c r="F18" s="103">
        <v>3229</v>
      </c>
      <c r="G18" s="12"/>
      <c r="H18" s="15">
        <v>2529</v>
      </c>
      <c r="I18" s="15">
        <v>33</v>
      </c>
      <c r="J18" s="15">
        <v>33</v>
      </c>
      <c r="K18" s="15">
        <v>3225</v>
      </c>
      <c r="L18" s="12"/>
      <c r="M18" s="15">
        <v>2624</v>
      </c>
      <c r="N18" s="15">
        <v>21</v>
      </c>
      <c r="O18" s="15">
        <v>22</v>
      </c>
      <c r="P18" s="15">
        <v>3352</v>
      </c>
      <c r="Q18" s="12"/>
      <c r="R18" s="103">
        <v>2641</v>
      </c>
      <c r="S18" s="103">
        <v>41</v>
      </c>
      <c r="T18" s="103">
        <v>43</v>
      </c>
      <c r="U18" s="103">
        <v>3449</v>
      </c>
      <c r="V18" s="12"/>
      <c r="W18" s="15">
        <v>2539</v>
      </c>
      <c r="X18" s="15">
        <v>26</v>
      </c>
      <c r="Y18" s="15">
        <v>26</v>
      </c>
      <c r="Z18" s="15">
        <v>3298</v>
      </c>
      <c r="AA18" s="12"/>
      <c r="AB18" s="103">
        <v>2220</v>
      </c>
      <c r="AC18" s="103">
        <v>44</v>
      </c>
      <c r="AD18" s="103">
        <v>46</v>
      </c>
      <c r="AE18" s="103">
        <v>3118</v>
      </c>
      <c r="AF18" s="12"/>
      <c r="AG18" s="103">
        <v>1623</v>
      </c>
      <c r="AH18" s="103">
        <v>46</v>
      </c>
      <c r="AI18" s="103">
        <v>49</v>
      </c>
      <c r="AJ18" s="103">
        <v>2380</v>
      </c>
      <c r="AK18" s="12"/>
      <c r="AL18" s="15">
        <f t="shared" ref="AL18:AO32" si="19">SUM(C18,H18,M18,R18,W18,AB18,AG18)</f>
        <v>16654</v>
      </c>
      <c r="AM18" s="15">
        <f t="shared" si="19"/>
        <v>241</v>
      </c>
      <c r="AN18" s="15">
        <f t="shared" si="19"/>
        <v>250</v>
      </c>
      <c r="AO18" s="15">
        <f t="shared" si="19"/>
        <v>22051</v>
      </c>
    </row>
    <row r="19" spans="1:41" ht="15" customHeight="1" x14ac:dyDescent="0.25">
      <c r="A19" s="2" t="s">
        <v>10</v>
      </c>
      <c r="B19" s="3"/>
      <c r="C19" s="15">
        <v>324</v>
      </c>
      <c r="D19" s="15">
        <v>5</v>
      </c>
      <c r="E19" s="15">
        <v>5</v>
      </c>
      <c r="F19" s="15">
        <v>445</v>
      </c>
      <c r="G19" s="12"/>
      <c r="H19" s="15">
        <v>350</v>
      </c>
      <c r="I19" s="15">
        <v>5</v>
      </c>
      <c r="J19" s="15">
        <v>5</v>
      </c>
      <c r="K19" s="15">
        <v>497</v>
      </c>
      <c r="L19" s="12"/>
      <c r="M19" s="15">
        <v>326</v>
      </c>
      <c r="N19" s="15">
        <v>5</v>
      </c>
      <c r="O19" s="15">
        <v>6</v>
      </c>
      <c r="P19" s="15">
        <v>467</v>
      </c>
      <c r="Q19" s="12"/>
      <c r="R19" s="15">
        <v>336</v>
      </c>
      <c r="S19" s="15">
        <v>7</v>
      </c>
      <c r="T19" s="15">
        <v>7</v>
      </c>
      <c r="U19" s="15">
        <v>498</v>
      </c>
      <c r="V19" s="12"/>
      <c r="W19" s="15">
        <v>330</v>
      </c>
      <c r="X19" s="15">
        <v>5</v>
      </c>
      <c r="Y19" s="15">
        <v>5</v>
      </c>
      <c r="Z19" s="15">
        <v>453</v>
      </c>
      <c r="AA19" s="12"/>
      <c r="AB19" s="15">
        <v>345</v>
      </c>
      <c r="AC19" s="15">
        <v>11</v>
      </c>
      <c r="AD19" s="15">
        <v>12</v>
      </c>
      <c r="AE19" s="15">
        <v>547</v>
      </c>
      <c r="AF19" s="12"/>
      <c r="AG19" s="15">
        <v>247</v>
      </c>
      <c r="AH19" s="15">
        <v>7</v>
      </c>
      <c r="AI19" s="15">
        <v>7</v>
      </c>
      <c r="AJ19" s="15">
        <v>389</v>
      </c>
      <c r="AK19" s="12"/>
      <c r="AL19" s="15">
        <f t="shared" si="19"/>
        <v>2258</v>
      </c>
      <c r="AM19" s="15">
        <f t="shared" si="19"/>
        <v>45</v>
      </c>
      <c r="AN19" s="15">
        <f t="shared" si="19"/>
        <v>47</v>
      </c>
      <c r="AO19" s="15">
        <f t="shared" si="19"/>
        <v>3296</v>
      </c>
    </row>
    <row r="20" spans="1:41" ht="15" customHeight="1" x14ac:dyDescent="0.25">
      <c r="A20" s="2" t="s">
        <v>11</v>
      </c>
      <c r="B20" s="3"/>
      <c r="C20" s="15">
        <v>779</v>
      </c>
      <c r="D20" s="15">
        <v>13</v>
      </c>
      <c r="E20" s="15">
        <v>14</v>
      </c>
      <c r="F20" s="15">
        <v>1122</v>
      </c>
      <c r="G20" s="12"/>
      <c r="H20" s="15">
        <v>837</v>
      </c>
      <c r="I20" s="15">
        <v>11</v>
      </c>
      <c r="J20" s="15">
        <v>11</v>
      </c>
      <c r="K20" s="15">
        <v>1209</v>
      </c>
      <c r="L20" s="12"/>
      <c r="M20" s="15">
        <v>799</v>
      </c>
      <c r="N20" s="15">
        <v>16</v>
      </c>
      <c r="O20" s="15">
        <v>16</v>
      </c>
      <c r="P20" s="15">
        <v>1113</v>
      </c>
      <c r="Q20" s="12"/>
      <c r="R20" s="15">
        <v>816</v>
      </c>
      <c r="S20" s="15">
        <v>16</v>
      </c>
      <c r="T20" s="15">
        <v>16</v>
      </c>
      <c r="U20" s="15">
        <v>1121</v>
      </c>
      <c r="V20" s="12"/>
      <c r="W20" s="15">
        <v>807</v>
      </c>
      <c r="X20" s="15">
        <v>12</v>
      </c>
      <c r="Y20" s="15">
        <v>12</v>
      </c>
      <c r="Z20" s="15">
        <v>1118</v>
      </c>
      <c r="AA20" s="12"/>
      <c r="AB20" s="15">
        <v>804</v>
      </c>
      <c r="AC20" s="15">
        <v>16</v>
      </c>
      <c r="AD20" s="15">
        <v>17</v>
      </c>
      <c r="AE20" s="15">
        <v>1214</v>
      </c>
      <c r="AF20" s="12"/>
      <c r="AG20" s="15">
        <v>580</v>
      </c>
      <c r="AH20" s="15">
        <v>14</v>
      </c>
      <c r="AI20" s="15">
        <v>14</v>
      </c>
      <c r="AJ20" s="15">
        <v>969</v>
      </c>
      <c r="AK20" s="12"/>
      <c r="AL20" s="15">
        <f t="shared" si="19"/>
        <v>5422</v>
      </c>
      <c r="AM20" s="15">
        <f t="shared" si="19"/>
        <v>98</v>
      </c>
      <c r="AN20" s="15">
        <f t="shared" si="19"/>
        <v>100</v>
      </c>
      <c r="AO20" s="15">
        <f t="shared" si="19"/>
        <v>7866</v>
      </c>
    </row>
    <row r="21" spans="1:41" s="59" customFormat="1" ht="15" customHeight="1" x14ac:dyDescent="0.25">
      <c r="A21" s="2" t="s">
        <v>12</v>
      </c>
      <c r="B21" s="3"/>
      <c r="C21" s="15">
        <v>3119</v>
      </c>
      <c r="D21" s="15">
        <v>48</v>
      </c>
      <c r="E21" s="15">
        <v>51</v>
      </c>
      <c r="F21" s="15">
        <v>4214</v>
      </c>
      <c r="G21" s="12"/>
      <c r="H21" s="15">
        <v>3188</v>
      </c>
      <c r="I21" s="15">
        <v>55</v>
      </c>
      <c r="J21" s="15">
        <v>59</v>
      </c>
      <c r="K21" s="15">
        <v>4164</v>
      </c>
      <c r="L21" s="12"/>
      <c r="M21" s="15">
        <v>3181</v>
      </c>
      <c r="N21" s="15">
        <v>50</v>
      </c>
      <c r="O21" s="15">
        <v>51</v>
      </c>
      <c r="P21" s="15">
        <v>4277</v>
      </c>
      <c r="Q21" s="12"/>
      <c r="R21" s="104">
        <v>3102</v>
      </c>
      <c r="S21" s="104">
        <v>45</v>
      </c>
      <c r="T21" s="104">
        <v>47</v>
      </c>
      <c r="U21" s="104">
        <v>4182</v>
      </c>
      <c r="V21" s="12"/>
      <c r="W21" s="15">
        <v>3225</v>
      </c>
      <c r="X21" s="15">
        <v>55</v>
      </c>
      <c r="Y21" s="15">
        <v>56</v>
      </c>
      <c r="Z21" s="15">
        <v>4400</v>
      </c>
      <c r="AA21" s="12"/>
      <c r="AB21" s="104">
        <v>2687</v>
      </c>
      <c r="AC21" s="104">
        <v>47</v>
      </c>
      <c r="AD21" s="104">
        <v>54</v>
      </c>
      <c r="AE21" s="104">
        <v>3975</v>
      </c>
      <c r="AF21" s="12"/>
      <c r="AG21" s="104">
        <v>2087</v>
      </c>
      <c r="AH21" s="104">
        <v>45</v>
      </c>
      <c r="AI21" s="104">
        <v>53</v>
      </c>
      <c r="AJ21" s="104">
        <v>3383</v>
      </c>
      <c r="AK21" s="12"/>
      <c r="AL21" s="15">
        <f t="shared" si="19"/>
        <v>20589</v>
      </c>
      <c r="AM21" s="15">
        <f t="shared" si="19"/>
        <v>345</v>
      </c>
      <c r="AN21" s="15">
        <f t="shared" si="19"/>
        <v>371</v>
      </c>
      <c r="AO21" s="15">
        <f t="shared" si="19"/>
        <v>28595</v>
      </c>
    </row>
    <row r="22" spans="1:41" s="59" customFormat="1" ht="15" customHeight="1" x14ac:dyDescent="0.25">
      <c r="A22" s="29" t="s">
        <v>13</v>
      </c>
      <c r="B22" s="90"/>
      <c r="C22" s="167">
        <f t="shared" ref="C22:AK22" si="20">SUM(C18:C21)</f>
        <v>6700</v>
      </c>
      <c r="D22" s="167">
        <f t="shared" si="20"/>
        <v>96</v>
      </c>
      <c r="E22" s="167">
        <f t="shared" si="20"/>
        <v>101</v>
      </c>
      <c r="F22" s="167">
        <f t="shared" si="20"/>
        <v>9010</v>
      </c>
      <c r="G22" s="106">
        <f t="shared" si="20"/>
        <v>0</v>
      </c>
      <c r="H22" s="19">
        <f t="shared" si="20"/>
        <v>6904</v>
      </c>
      <c r="I22" s="19">
        <f t="shared" si="20"/>
        <v>104</v>
      </c>
      <c r="J22" s="19">
        <f t="shared" si="20"/>
        <v>108</v>
      </c>
      <c r="K22" s="19">
        <f t="shared" si="20"/>
        <v>9095</v>
      </c>
      <c r="L22" s="106">
        <f t="shared" si="20"/>
        <v>0</v>
      </c>
      <c r="M22" s="19">
        <f t="shared" si="20"/>
        <v>6930</v>
      </c>
      <c r="N22" s="19">
        <f t="shared" si="20"/>
        <v>92</v>
      </c>
      <c r="O22" s="19">
        <f t="shared" si="20"/>
        <v>95</v>
      </c>
      <c r="P22" s="19">
        <f t="shared" si="20"/>
        <v>9209</v>
      </c>
      <c r="Q22" s="106">
        <f t="shared" si="20"/>
        <v>0</v>
      </c>
      <c r="R22" s="19">
        <f t="shared" si="20"/>
        <v>6895</v>
      </c>
      <c r="S22" s="19">
        <f t="shared" si="20"/>
        <v>109</v>
      </c>
      <c r="T22" s="19">
        <f t="shared" si="20"/>
        <v>113</v>
      </c>
      <c r="U22" s="19">
        <f t="shared" si="20"/>
        <v>9250</v>
      </c>
      <c r="V22" s="106">
        <f t="shared" si="20"/>
        <v>0</v>
      </c>
      <c r="W22" s="19">
        <f t="shared" si="20"/>
        <v>6901</v>
      </c>
      <c r="X22" s="19">
        <f t="shared" si="20"/>
        <v>98</v>
      </c>
      <c r="Y22" s="19">
        <f t="shared" si="20"/>
        <v>99</v>
      </c>
      <c r="Z22" s="19">
        <f t="shared" si="20"/>
        <v>9269</v>
      </c>
      <c r="AA22" s="106">
        <f t="shared" si="20"/>
        <v>0</v>
      </c>
      <c r="AB22" s="19">
        <f t="shared" si="20"/>
        <v>6056</v>
      </c>
      <c r="AC22" s="19">
        <f t="shared" si="20"/>
        <v>118</v>
      </c>
      <c r="AD22" s="19">
        <f t="shared" si="20"/>
        <v>129</v>
      </c>
      <c r="AE22" s="19">
        <f t="shared" si="20"/>
        <v>8854</v>
      </c>
      <c r="AF22" s="106">
        <f t="shared" si="20"/>
        <v>0</v>
      </c>
      <c r="AG22" s="106">
        <f t="shared" si="20"/>
        <v>4537</v>
      </c>
      <c r="AH22" s="106">
        <f t="shared" si="20"/>
        <v>112</v>
      </c>
      <c r="AI22" s="106">
        <f t="shared" si="20"/>
        <v>123</v>
      </c>
      <c r="AJ22" s="106">
        <f t="shared" si="20"/>
        <v>7121</v>
      </c>
      <c r="AK22" s="106">
        <f t="shared" si="20"/>
        <v>0</v>
      </c>
      <c r="AL22" s="19">
        <f t="shared" si="19"/>
        <v>44923</v>
      </c>
      <c r="AM22" s="50">
        <f t="shared" si="19"/>
        <v>729</v>
      </c>
      <c r="AN22" s="50">
        <f t="shared" si="19"/>
        <v>768</v>
      </c>
      <c r="AO22" s="50">
        <f t="shared" si="19"/>
        <v>61808</v>
      </c>
    </row>
    <row r="23" spans="1:41" ht="15" customHeight="1" x14ac:dyDescent="0.25">
      <c r="A23" s="2" t="s">
        <v>14</v>
      </c>
      <c r="B23" s="3"/>
      <c r="C23" s="103">
        <v>512</v>
      </c>
      <c r="D23" s="103">
        <v>7</v>
      </c>
      <c r="E23" s="103">
        <v>7</v>
      </c>
      <c r="F23" s="103">
        <v>772</v>
      </c>
      <c r="G23" s="12"/>
      <c r="H23" s="15">
        <v>552</v>
      </c>
      <c r="I23" s="15">
        <v>10</v>
      </c>
      <c r="J23" s="15">
        <v>10</v>
      </c>
      <c r="K23" s="15">
        <v>802</v>
      </c>
      <c r="L23" s="12"/>
      <c r="M23" s="15">
        <v>529</v>
      </c>
      <c r="N23" s="15">
        <v>10</v>
      </c>
      <c r="O23" s="15">
        <v>10</v>
      </c>
      <c r="P23" s="15">
        <v>735</v>
      </c>
      <c r="Q23" s="12"/>
      <c r="R23" s="103">
        <v>460</v>
      </c>
      <c r="S23" s="103">
        <v>3</v>
      </c>
      <c r="T23" s="103">
        <v>3</v>
      </c>
      <c r="U23" s="103">
        <v>665</v>
      </c>
      <c r="V23" s="12"/>
      <c r="W23" s="15">
        <v>468</v>
      </c>
      <c r="X23" s="15">
        <v>10</v>
      </c>
      <c r="Y23" s="15">
        <v>11</v>
      </c>
      <c r="Z23" s="15">
        <v>704</v>
      </c>
      <c r="AA23" s="12"/>
      <c r="AB23" s="103">
        <v>517</v>
      </c>
      <c r="AC23" s="103">
        <v>16</v>
      </c>
      <c r="AD23" s="103">
        <v>19</v>
      </c>
      <c r="AE23" s="103">
        <v>840</v>
      </c>
      <c r="AF23" s="12"/>
      <c r="AG23" s="103">
        <v>391</v>
      </c>
      <c r="AH23" s="103">
        <v>16</v>
      </c>
      <c r="AI23" s="103">
        <v>17</v>
      </c>
      <c r="AJ23" s="103">
        <v>677</v>
      </c>
      <c r="AK23" s="12"/>
      <c r="AL23" s="15">
        <f t="shared" si="19"/>
        <v>3429</v>
      </c>
      <c r="AM23" s="15">
        <f t="shared" si="19"/>
        <v>72</v>
      </c>
      <c r="AN23" s="15">
        <f t="shared" si="19"/>
        <v>77</v>
      </c>
      <c r="AO23" s="15">
        <f t="shared" si="19"/>
        <v>5195</v>
      </c>
    </row>
    <row r="24" spans="1:41" ht="15" customHeight="1" x14ac:dyDescent="0.25">
      <c r="A24" s="2" t="s">
        <v>15</v>
      </c>
      <c r="B24" s="3"/>
      <c r="C24" s="15">
        <v>75</v>
      </c>
      <c r="D24" s="15">
        <v>5</v>
      </c>
      <c r="E24" s="15">
        <v>5</v>
      </c>
      <c r="F24" s="15">
        <v>105</v>
      </c>
      <c r="G24" s="12"/>
      <c r="H24" s="15">
        <v>78</v>
      </c>
      <c r="I24" s="15">
        <v>4</v>
      </c>
      <c r="J24" s="15">
        <v>4</v>
      </c>
      <c r="K24" s="15">
        <v>108</v>
      </c>
      <c r="L24" s="12"/>
      <c r="M24" s="15">
        <v>72</v>
      </c>
      <c r="N24" s="15">
        <v>1</v>
      </c>
      <c r="O24" s="15">
        <v>1</v>
      </c>
      <c r="P24" s="15">
        <v>121</v>
      </c>
      <c r="Q24" s="12"/>
      <c r="R24" s="15">
        <v>71</v>
      </c>
      <c r="S24" s="15">
        <v>4</v>
      </c>
      <c r="T24" s="15">
        <v>4</v>
      </c>
      <c r="U24" s="15">
        <v>90</v>
      </c>
      <c r="V24" s="12"/>
      <c r="W24" s="15">
        <v>88</v>
      </c>
      <c r="X24" s="15">
        <v>4</v>
      </c>
      <c r="Y24" s="15">
        <v>6</v>
      </c>
      <c r="Z24" s="15">
        <v>132</v>
      </c>
      <c r="AA24" s="12"/>
      <c r="AB24" s="15">
        <v>78</v>
      </c>
      <c r="AC24" s="15">
        <v>5</v>
      </c>
      <c r="AD24" s="15">
        <v>5</v>
      </c>
      <c r="AE24" s="15">
        <v>125</v>
      </c>
      <c r="AF24" s="12"/>
      <c r="AG24" s="15">
        <v>49</v>
      </c>
      <c r="AH24" s="15">
        <v>2</v>
      </c>
      <c r="AI24" s="15">
        <v>2</v>
      </c>
      <c r="AJ24" s="15">
        <v>101</v>
      </c>
      <c r="AK24" s="12"/>
      <c r="AL24" s="15">
        <f t="shared" si="19"/>
        <v>511</v>
      </c>
      <c r="AM24" s="15">
        <f t="shared" si="19"/>
        <v>25</v>
      </c>
      <c r="AN24" s="15">
        <f t="shared" si="19"/>
        <v>27</v>
      </c>
      <c r="AO24" s="15">
        <f t="shared" si="19"/>
        <v>782</v>
      </c>
    </row>
    <row r="25" spans="1:41" ht="15" customHeight="1" x14ac:dyDescent="0.25">
      <c r="A25" s="2" t="s">
        <v>16</v>
      </c>
      <c r="B25" s="3"/>
      <c r="C25" s="15">
        <v>1387</v>
      </c>
      <c r="D25" s="15">
        <v>39</v>
      </c>
      <c r="E25" s="15">
        <v>42</v>
      </c>
      <c r="F25" s="15">
        <v>2047</v>
      </c>
      <c r="G25" s="12"/>
      <c r="H25" s="15">
        <v>1364</v>
      </c>
      <c r="I25" s="15">
        <v>25</v>
      </c>
      <c r="J25" s="15">
        <v>27</v>
      </c>
      <c r="K25" s="15">
        <v>1977</v>
      </c>
      <c r="L25" s="12"/>
      <c r="M25" s="15">
        <v>1356</v>
      </c>
      <c r="N25" s="15">
        <v>28</v>
      </c>
      <c r="O25" s="15">
        <v>33</v>
      </c>
      <c r="P25" s="15">
        <v>1945</v>
      </c>
      <c r="Q25" s="12"/>
      <c r="R25" s="15">
        <v>1334</v>
      </c>
      <c r="S25" s="15">
        <v>18</v>
      </c>
      <c r="T25" s="15">
        <v>18</v>
      </c>
      <c r="U25" s="15">
        <v>1972</v>
      </c>
      <c r="V25" s="12"/>
      <c r="W25" s="15">
        <v>1349</v>
      </c>
      <c r="X25" s="15">
        <v>31</v>
      </c>
      <c r="Y25" s="15">
        <v>32</v>
      </c>
      <c r="Z25" s="15">
        <v>1988</v>
      </c>
      <c r="AA25" s="12"/>
      <c r="AB25" s="15">
        <v>1289</v>
      </c>
      <c r="AC25" s="15">
        <v>33</v>
      </c>
      <c r="AD25" s="15">
        <v>36</v>
      </c>
      <c r="AE25" s="15">
        <v>2064</v>
      </c>
      <c r="AF25" s="12"/>
      <c r="AG25" s="15">
        <v>1103</v>
      </c>
      <c r="AH25" s="15">
        <v>34</v>
      </c>
      <c r="AI25" s="15">
        <v>45</v>
      </c>
      <c r="AJ25" s="15">
        <v>1987</v>
      </c>
      <c r="AK25" s="12"/>
      <c r="AL25" s="15">
        <f t="shared" si="19"/>
        <v>9182</v>
      </c>
      <c r="AM25" s="15">
        <f t="shared" si="19"/>
        <v>208</v>
      </c>
      <c r="AN25" s="15">
        <f t="shared" si="19"/>
        <v>233</v>
      </c>
      <c r="AO25" s="15">
        <f t="shared" si="19"/>
        <v>13980</v>
      </c>
    </row>
    <row r="26" spans="1:41" ht="15" customHeight="1" x14ac:dyDescent="0.25">
      <c r="A26" s="2" t="s">
        <v>17</v>
      </c>
      <c r="B26" s="3"/>
      <c r="C26" s="15">
        <v>1438</v>
      </c>
      <c r="D26" s="15">
        <v>32</v>
      </c>
      <c r="E26" s="15">
        <v>36</v>
      </c>
      <c r="F26" s="15">
        <v>2328</v>
      </c>
      <c r="G26" s="12"/>
      <c r="H26" s="15">
        <v>1442</v>
      </c>
      <c r="I26" s="15">
        <v>35</v>
      </c>
      <c r="J26" s="15">
        <v>36</v>
      </c>
      <c r="K26" s="15">
        <v>2281</v>
      </c>
      <c r="L26" s="12"/>
      <c r="M26" s="15">
        <v>1416</v>
      </c>
      <c r="N26" s="15">
        <v>23</v>
      </c>
      <c r="O26" s="15">
        <v>25</v>
      </c>
      <c r="P26" s="15">
        <v>2272</v>
      </c>
      <c r="Q26" s="12"/>
      <c r="R26" s="15">
        <v>1373</v>
      </c>
      <c r="S26" s="15">
        <v>28</v>
      </c>
      <c r="T26" s="15">
        <v>30</v>
      </c>
      <c r="U26" s="15">
        <v>2267</v>
      </c>
      <c r="V26" s="12"/>
      <c r="W26" s="15">
        <v>1426</v>
      </c>
      <c r="X26" s="15">
        <v>39</v>
      </c>
      <c r="Y26" s="15">
        <v>43</v>
      </c>
      <c r="Z26" s="15">
        <v>2431</v>
      </c>
      <c r="AA26" s="12"/>
      <c r="AB26" s="15">
        <v>1330</v>
      </c>
      <c r="AC26" s="15">
        <v>23</v>
      </c>
      <c r="AD26" s="15">
        <v>23</v>
      </c>
      <c r="AE26" s="15">
        <v>2266</v>
      </c>
      <c r="AF26" s="12"/>
      <c r="AG26" s="15">
        <v>1074</v>
      </c>
      <c r="AH26" s="15">
        <v>29</v>
      </c>
      <c r="AI26" s="15">
        <v>38</v>
      </c>
      <c r="AJ26" s="15">
        <v>2074</v>
      </c>
      <c r="AK26" s="12"/>
      <c r="AL26" s="15">
        <f t="shared" si="19"/>
        <v>9499</v>
      </c>
      <c r="AM26" s="15">
        <f t="shared" si="19"/>
        <v>209</v>
      </c>
      <c r="AN26" s="15">
        <f t="shared" si="19"/>
        <v>231</v>
      </c>
      <c r="AO26" s="15">
        <f t="shared" si="19"/>
        <v>15919</v>
      </c>
    </row>
    <row r="27" spans="1:41" ht="15" customHeight="1" x14ac:dyDescent="0.25">
      <c r="A27" s="2" t="s">
        <v>18</v>
      </c>
      <c r="B27" s="3"/>
      <c r="C27" s="15">
        <v>133</v>
      </c>
      <c r="D27" s="15">
        <v>4</v>
      </c>
      <c r="E27" s="15">
        <v>4</v>
      </c>
      <c r="F27" s="15">
        <v>212</v>
      </c>
      <c r="G27" s="12"/>
      <c r="H27" s="15">
        <v>126</v>
      </c>
      <c r="I27" s="15">
        <v>4</v>
      </c>
      <c r="J27" s="15">
        <v>4</v>
      </c>
      <c r="K27" s="15">
        <v>188</v>
      </c>
      <c r="L27" s="12"/>
      <c r="M27" s="15">
        <v>144</v>
      </c>
      <c r="N27" s="15">
        <v>2</v>
      </c>
      <c r="O27" s="15">
        <v>2</v>
      </c>
      <c r="P27" s="15">
        <v>240</v>
      </c>
      <c r="Q27" s="12"/>
      <c r="R27" s="15">
        <v>132</v>
      </c>
      <c r="S27" s="15">
        <v>5</v>
      </c>
      <c r="T27" s="15">
        <v>5</v>
      </c>
      <c r="U27" s="15">
        <v>219</v>
      </c>
      <c r="V27" s="12"/>
      <c r="W27" s="15">
        <v>140</v>
      </c>
      <c r="X27" s="15">
        <v>7</v>
      </c>
      <c r="Y27" s="15">
        <v>7</v>
      </c>
      <c r="Z27" s="15">
        <v>230</v>
      </c>
      <c r="AA27" s="12"/>
      <c r="AB27" s="15">
        <v>140</v>
      </c>
      <c r="AC27" s="15">
        <v>7</v>
      </c>
      <c r="AD27" s="15">
        <v>8</v>
      </c>
      <c r="AE27" s="15">
        <v>246</v>
      </c>
      <c r="AF27" s="12"/>
      <c r="AG27" s="15">
        <v>121</v>
      </c>
      <c r="AH27" s="15">
        <v>10</v>
      </c>
      <c r="AI27" s="15">
        <v>11</v>
      </c>
      <c r="AJ27" s="15">
        <v>192</v>
      </c>
      <c r="AK27" s="12"/>
      <c r="AL27" s="15">
        <f t="shared" si="19"/>
        <v>936</v>
      </c>
      <c r="AM27" s="15">
        <f t="shared" si="19"/>
        <v>39</v>
      </c>
      <c r="AN27" s="15">
        <f t="shared" si="19"/>
        <v>41</v>
      </c>
      <c r="AO27" s="15">
        <f t="shared" si="19"/>
        <v>1527</v>
      </c>
    </row>
    <row r="28" spans="1:41" ht="15" customHeight="1" x14ac:dyDescent="0.25">
      <c r="A28" s="2" t="s">
        <v>19</v>
      </c>
      <c r="B28" s="3"/>
      <c r="C28" s="15">
        <v>384</v>
      </c>
      <c r="D28" s="15">
        <v>8</v>
      </c>
      <c r="E28" s="15">
        <v>8</v>
      </c>
      <c r="F28" s="15">
        <v>662</v>
      </c>
      <c r="G28" s="12"/>
      <c r="H28" s="15">
        <v>362</v>
      </c>
      <c r="I28" s="15">
        <v>12</v>
      </c>
      <c r="J28" s="15">
        <v>13</v>
      </c>
      <c r="K28" s="15">
        <v>575</v>
      </c>
      <c r="L28" s="12"/>
      <c r="M28" s="15">
        <v>405</v>
      </c>
      <c r="N28" s="15">
        <v>13</v>
      </c>
      <c r="O28" s="15">
        <v>16</v>
      </c>
      <c r="P28" s="15">
        <v>651</v>
      </c>
      <c r="Q28" s="12"/>
      <c r="R28" s="15">
        <v>364</v>
      </c>
      <c r="S28" s="15">
        <v>7</v>
      </c>
      <c r="T28" s="15">
        <v>7</v>
      </c>
      <c r="U28" s="15">
        <v>593</v>
      </c>
      <c r="V28" s="12"/>
      <c r="W28" s="15">
        <v>431</v>
      </c>
      <c r="X28" s="15">
        <v>14</v>
      </c>
      <c r="Y28" s="15">
        <v>15</v>
      </c>
      <c r="Z28" s="15">
        <v>709</v>
      </c>
      <c r="AA28" s="12"/>
      <c r="AB28" s="15">
        <v>364</v>
      </c>
      <c r="AC28" s="15">
        <v>12</v>
      </c>
      <c r="AD28" s="15">
        <v>12</v>
      </c>
      <c r="AE28" s="15">
        <v>616</v>
      </c>
      <c r="AF28" s="12"/>
      <c r="AG28" s="15">
        <v>349</v>
      </c>
      <c r="AH28" s="15">
        <v>23</v>
      </c>
      <c r="AI28" s="15">
        <v>30</v>
      </c>
      <c r="AJ28" s="15">
        <v>622</v>
      </c>
      <c r="AK28" s="12"/>
      <c r="AL28" s="15">
        <f t="shared" si="19"/>
        <v>2659</v>
      </c>
      <c r="AM28" s="15">
        <f t="shared" si="19"/>
        <v>89</v>
      </c>
      <c r="AN28" s="15">
        <f t="shared" si="19"/>
        <v>101</v>
      </c>
      <c r="AO28" s="15">
        <f t="shared" si="19"/>
        <v>4428</v>
      </c>
    </row>
    <row r="29" spans="1:41" ht="15" customHeight="1" x14ac:dyDescent="0.25">
      <c r="A29" s="2" t="s">
        <v>20</v>
      </c>
      <c r="B29" s="3"/>
      <c r="C29" s="15">
        <v>1693</v>
      </c>
      <c r="D29" s="15">
        <v>23</v>
      </c>
      <c r="E29" s="15">
        <v>26</v>
      </c>
      <c r="F29" s="15">
        <v>2572</v>
      </c>
      <c r="G29" s="12"/>
      <c r="H29" s="15">
        <v>1712</v>
      </c>
      <c r="I29" s="15">
        <v>24</v>
      </c>
      <c r="J29" s="15">
        <v>25</v>
      </c>
      <c r="K29" s="15">
        <v>2487</v>
      </c>
      <c r="L29" s="12"/>
      <c r="M29" s="15">
        <v>1758</v>
      </c>
      <c r="N29" s="15">
        <v>32</v>
      </c>
      <c r="O29" s="15">
        <v>32</v>
      </c>
      <c r="P29" s="15">
        <v>2520</v>
      </c>
      <c r="Q29" s="12"/>
      <c r="R29" s="15">
        <v>1674</v>
      </c>
      <c r="S29" s="15">
        <v>31</v>
      </c>
      <c r="T29" s="15">
        <v>33</v>
      </c>
      <c r="U29" s="15">
        <v>2461</v>
      </c>
      <c r="V29" s="12"/>
      <c r="W29" s="15">
        <v>1682</v>
      </c>
      <c r="X29" s="15">
        <v>19</v>
      </c>
      <c r="Y29" s="15">
        <v>22</v>
      </c>
      <c r="Z29" s="15">
        <v>2501</v>
      </c>
      <c r="AA29" s="12"/>
      <c r="AB29" s="15">
        <v>1544</v>
      </c>
      <c r="AC29" s="15">
        <v>25</v>
      </c>
      <c r="AD29" s="15">
        <v>29</v>
      </c>
      <c r="AE29" s="15">
        <v>2388</v>
      </c>
      <c r="AF29" s="12"/>
      <c r="AG29" s="15">
        <v>1303</v>
      </c>
      <c r="AH29" s="15">
        <v>38</v>
      </c>
      <c r="AI29" s="15">
        <v>42</v>
      </c>
      <c r="AJ29" s="15">
        <v>2238</v>
      </c>
      <c r="AK29" s="12"/>
      <c r="AL29" s="15">
        <f t="shared" si="19"/>
        <v>11366</v>
      </c>
      <c r="AM29" s="15">
        <f t="shared" si="19"/>
        <v>192</v>
      </c>
      <c r="AN29" s="15">
        <f t="shared" si="19"/>
        <v>209</v>
      </c>
      <c r="AO29" s="15">
        <f t="shared" si="19"/>
        <v>17167</v>
      </c>
    </row>
    <row r="30" spans="1:41" s="59" customFormat="1" ht="18" customHeight="1" x14ac:dyDescent="0.25">
      <c r="A30" s="2" t="s">
        <v>21</v>
      </c>
      <c r="B30" s="3"/>
      <c r="C30" s="104">
        <v>566</v>
      </c>
      <c r="D30" s="104">
        <v>15</v>
      </c>
      <c r="E30" s="104">
        <v>15</v>
      </c>
      <c r="F30" s="104">
        <v>850</v>
      </c>
      <c r="G30" s="12"/>
      <c r="H30" s="15">
        <v>514</v>
      </c>
      <c r="I30" s="15">
        <v>10</v>
      </c>
      <c r="J30" s="15">
        <v>10</v>
      </c>
      <c r="K30" s="15">
        <v>757</v>
      </c>
      <c r="L30" s="12"/>
      <c r="M30" s="15">
        <v>550</v>
      </c>
      <c r="N30" s="15">
        <v>16</v>
      </c>
      <c r="O30" s="15">
        <v>16</v>
      </c>
      <c r="P30" s="15">
        <v>826</v>
      </c>
      <c r="Q30" s="12"/>
      <c r="R30" s="104">
        <v>501</v>
      </c>
      <c r="S30" s="104">
        <v>11</v>
      </c>
      <c r="T30" s="104">
        <v>11</v>
      </c>
      <c r="U30" s="104">
        <v>762</v>
      </c>
      <c r="V30" s="12"/>
      <c r="W30" s="15">
        <v>481</v>
      </c>
      <c r="X30" s="15">
        <v>8</v>
      </c>
      <c r="Y30" s="15">
        <v>10</v>
      </c>
      <c r="Z30" s="15">
        <v>703</v>
      </c>
      <c r="AA30" s="12"/>
      <c r="AB30" s="104">
        <v>478</v>
      </c>
      <c r="AC30" s="104">
        <v>14</v>
      </c>
      <c r="AD30" s="104">
        <v>16</v>
      </c>
      <c r="AE30" s="104">
        <v>728</v>
      </c>
      <c r="AF30" s="12"/>
      <c r="AG30" s="104">
        <v>402</v>
      </c>
      <c r="AH30" s="104">
        <v>17</v>
      </c>
      <c r="AI30" s="104">
        <v>20</v>
      </c>
      <c r="AJ30" s="104">
        <v>685</v>
      </c>
      <c r="AK30" s="12"/>
      <c r="AL30" s="15">
        <f t="shared" si="19"/>
        <v>3492</v>
      </c>
      <c r="AM30" s="15">
        <f t="shared" si="19"/>
        <v>91</v>
      </c>
      <c r="AN30" s="15">
        <f t="shared" si="19"/>
        <v>98</v>
      </c>
      <c r="AO30" s="15">
        <f t="shared" si="19"/>
        <v>5311</v>
      </c>
    </row>
    <row r="31" spans="1:41" s="99" customFormat="1" ht="15" customHeight="1" x14ac:dyDescent="0.25">
      <c r="A31" s="28" t="s">
        <v>22</v>
      </c>
      <c r="B31" s="89"/>
      <c r="C31" s="19">
        <f t="shared" ref="C31:AK31" si="21">SUM(C23:C30)</f>
        <v>6188</v>
      </c>
      <c r="D31" s="19">
        <f t="shared" si="21"/>
        <v>133</v>
      </c>
      <c r="E31" s="19">
        <f t="shared" si="21"/>
        <v>143</v>
      </c>
      <c r="F31" s="19">
        <f t="shared" si="21"/>
        <v>9548</v>
      </c>
      <c r="G31" s="106">
        <f t="shared" si="21"/>
        <v>0</v>
      </c>
      <c r="H31" s="19">
        <f t="shared" si="21"/>
        <v>6150</v>
      </c>
      <c r="I31" s="19">
        <f t="shared" si="21"/>
        <v>124</v>
      </c>
      <c r="J31" s="19">
        <f t="shared" si="21"/>
        <v>129</v>
      </c>
      <c r="K31" s="19">
        <f t="shared" si="21"/>
        <v>9175</v>
      </c>
      <c r="L31" s="106">
        <f t="shared" si="21"/>
        <v>0</v>
      </c>
      <c r="M31" s="19">
        <f t="shared" si="21"/>
        <v>6230</v>
      </c>
      <c r="N31" s="19">
        <f t="shared" si="21"/>
        <v>125</v>
      </c>
      <c r="O31" s="19">
        <f t="shared" si="21"/>
        <v>135</v>
      </c>
      <c r="P31" s="19">
        <f t="shared" si="21"/>
        <v>9310</v>
      </c>
      <c r="Q31" s="106">
        <f t="shared" si="21"/>
        <v>0</v>
      </c>
      <c r="R31" s="19">
        <f t="shared" si="21"/>
        <v>5909</v>
      </c>
      <c r="S31" s="19">
        <f t="shared" si="21"/>
        <v>107</v>
      </c>
      <c r="T31" s="19">
        <f t="shared" si="21"/>
        <v>111</v>
      </c>
      <c r="U31" s="19">
        <f t="shared" si="21"/>
        <v>9029</v>
      </c>
      <c r="V31" s="106">
        <f t="shared" si="21"/>
        <v>0</v>
      </c>
      <c r="W31" s="19">
        <f t="shared" si="21"/>
        <v>6065</v>
      </c>
      <c r="X31" s="19">
        <f t="shared" si="21"/>
        <v>132</v>
      </c>
      <c r="Y31" s="19">
        <f t="shared" si="21"/>
        <v>146</v>
      </c>
      <c r="Z31" s="19">
        <f t="shared" si="21"/>
        <v>9398</v>
      </c>
      <c r="AA31" s="106">
        <f t="shared" si="21"/>
        <v>0</v>
      </c>
      <c r="AB31" s="19">
        <f t="shared" si="21"/>
        <v>5740</v>
      </c>
      <c r="AC31" s="19">
        <f t="shared" si="21"/>
        <v>135</v>
      </c>
      <c r="AD31" s="19">
        <f t="shared" si="21"/>
        <v>148</v>
      </c>
      <c r="AE31" s="19">
        <f t="shared" si="21"/>
        <v>9273</v>
      </c>
      <c r="AF31" s="106">
        <f t="shared" si="21"/>
        <v>0</v>
      </c>
      <c r="AG31" s="19">
        <f t="shared" si="21"/>
        <v>4792</v>
      </c>
      <c r="AH31" s="19">
        <f t="shared" si="21"/>
        <v>169</v>
      </c>
      <c r="AI31" s="19">
        <f t="shared" si="21"/>
        <v>205</v>
      </c>
      <c r="AJ31" s="19">
        <f t="shared" si="21"/>
        <v>8576</v>
      </c>
      <c r="AK31" s="106">
        <f t="shared" si="21"/>
        <v>0</v>
      </c>
      <c r="AL31" s="50">
        <f t="shared" si="19"/>
        <v>41074</v>
      </c>
      <c r="AM31" s="19">
        <f t="shared" si="19"/>
        <v>925</v>
      </c>
      <c r="AN31" s="19">
        <f t="shared" si="19"/>
        <v>1017</v>
      </c>
      <c r="AO31" s="19">
        <f t="shared" si="19"/>
        <v>64309</v>
      </c>
    </row>
    <row r="32" spans="1:41" s="59" customFormat="1" x14ac:dyDescent="0.3">
      <c r="A32" s="28" t="s">
        <v>73</v>
      </c>
      <c r="B32" s="60"/>
      <c r="C32" s="93">
        <f>SUM(C17,C22,C31)</f>
        <v>26318</v>
      </c>
      <c r="D32" s="110">
        <f t="shared" ref="D32:AK32" si="22">SUM(D17,D22,D31)</f>
        <v>423</v>
      </c>
      <c r="E32" s="110">
        <f t="shared" si="22"/>
        <v>444</v>
      </c>
      <c r="F32" s="93">
        <f t="shared" si="22"/>
        <v>36594</v>
      </c>
      <c r="G32" s="93">
        <f t="shared" si="22"/>
        <v>0</v>
      </c>
      <c r="H32" s="111">
        <f t="shared" si="22"/>
        <v>27021</v>
      </c>
      <c r="I32" s="111">
        <f t="shared" si="22"/>
        <v>428</v>
      </c>
      <c r="J32" s="111">
        <f t="shared" si="22"/>
        <v>450</v>
      </c>
      <c r="K32" s="111">
        <f t="shared" si="22"/>
        <v>36526</v>
      </c>
      <c r="L32" s="93">
        <f t="shared" si="22"/>
        <v>0</v>
      </c>
      <c r="M32" s="111">
        <f t="shared" si="22"/>
        <v>27107</v>
      </c>
      <c r="N32" s="111">
        <f t="shared" si="22"/>
        <v>448</v>
      </c>
      <c r="O32" s="111">
        <f t="shared" si="22"/>
        <v>469</v>
      </c>
      <c r="P32" s="111">
        <f t="shared" si="22"/>
        <v>37055</v>
      </c>
      <c r="Q32" s="93">
        <f t="shared" si="22"/>
        <v>0</v>
      </c>
      <c r="R32" s="93">
        <f t="shared" si="22"/>
        <v>26599</v>
      </c>
      <c r="S32" s="93">
        <f t="shared" si="22"/>
        <v>430</v>
      </c>
      <c r="T32" s="93">
        <f t="shared" si="22"/>
        <v>448</v>
      </c>
      <c r="U32" s="93">
        <f t="shared" si="22"/>
        <v>36550</v>
      </c>
      <c r="V32" s="93">
        <f t="shared" si="22"/>
        <v>0</v>
      </c>
      <c r="W32" s="107">
        <f t="shared" si="22"/>
        <v>27201</v>
      </c>
      <c r="X32" s="111">
        <f t="shared" si="22"/>
        <v>426</v>
      </c>
      <c r="Y32" s="111">
        <f t="shared" si="22"/>
        <v>453</v>
      </c>
      <c r="Z32" s="107">
        <f t="shared" si="22"/>
        <v>37904</v>
      </c>
      <c r="AA32" s="68">
        <f t="shared" si="22"/>
        <v>0</v>
      </c>
      <c r="AB32" s="111">
        <f t="shared" si="22"/>
        <v>24143</v>
      </c>
      <c r="AC32" s="111">
        <f t="shared" si="22"/>
        <v>509</v>
      </c>
      <c r="AD32" s="111">
        <f t="shared" si="22"/>
        <v>544</v>
      </c>
      <c r="AE32" s="111">
        <f t="shared" si="22"/>
        <v>35996</v>
      </c>
      <c r="AF32" s="68">
        <f t="shared" si="22"/>
        <v>0</v>
      </c>
      <c r="AG32" s="50">
        <f t="shared" si="22"/>
        <v>18642</v>
      </c>
      <c r="AH32" s="107">
        <f t="shared" si="22"/>
        <v>511</v>
      </c>
      <c r="AI32" s="107">
        <f t="shared" si="22"/>
        <v>573</v>
      </c>
      <c r="AJ32" s="50">
        <f t="shared" si="22"/>
        <v>30522</v>
      </c>
      <c r="AK32" s="68">
        <f t="shared" si="22"/>
        <v>0</v>
      </c>
      <c r="AL32" s="111">
        <f t="shared" si="19"/>
        <v>177031</v>
      </c>
      <c r="AM32" s="111">
        <f t="shared" si="19"/>
        <v>3175</v>
      </c>
      <c r="AN32" s="111">
        <f t="shared" si="19"/>
        <v>3381</v>
      </c>
      <c r="AO32" s="111">
        <f t="shared" si="19"/>
        <v>251147</v>
      </c>
    </row>
    <row r="33" spans="1:41" x14ac:dyDescent="0.3">
      <c r="A33" s="187" t="s">
        <v>37</v>
      </c>
      <c r="B33" s="188"/>
      <c r="C33" s="188"/>
      <c r="D33" s="188"/>
      <c r="E33" s="188"/>
      <c r="F33" s="18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03" t="s">
        <v>27</v>
      </c>
      <c r="B34" s="87"/>
      <c r="C34" s="201" t="s">
        <v>28</v>
      </c>
      <c r="D34" s="198"/>
      <c r="E34" s="198"/>
      <c r="F34" s="198"/>
      <c r="G34" s="88"/>
      <c r="H34" s="201" t="s">
        <v>29</v>
      </c>
      <c r="I34" s="198"/>
      <c r="J34" s="198"/>
      <c r="K34" s="198"/>
      <c r="L34" s="88"/>
      <c r="M34" s="201" t="s">
        <v>30</v>
      </c>
      <c r="N34" s="198"/>
      <c r="O34" s="198"/>
      <c r="P34" s="198"/>
      <c r="Q34" s="8"/>
      <c r="R34" s="201" t="s">
        <v>31</v>
      </c>
      <c r="S34" s="198"/>
      <c r="T34" s="198"/>
      <c r="U34" s="198"/>
      <c r="V34" s="8"/>
      <c r="W34" s="201" t="s">
        <v>32</v>
      </c>
      <c r="X34" s="198"/>
      <c r="Y34" s="198"/>
      <c r="Z34" s="198"/>
      <c r="AA34" s="8"/>
      <c r="AB34" s="201" t="s">
        <v>33</v>
      </c>
      <c r="AC34" s="198"/>
      <c r="AD34" s="198"/>
      <c r="AE34" s="198"/>
      <c r="AF34" s="8"/>
      <c r="AG34" s="201" t="s">
        <v>34</v>
      </c>
      <c r="AH34" s="198"/>
      <c r="AI34" s="198"/>
      <c r="AJ34" s="198"/>
      <c r="AK34" s="8"/>
      <c r="AL34" s="201" t="s">
        <v>35</v>
      </c>
      <c r="AM34" s="198"/>
      <c r="AN34" s="198"/>
      <c r="AO34" s="198"/>
    </row>
    <row r="35" spans="1:41" ht="15.6" x14ac:dyDescent="0.3">
      <c r="A35" s="198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15.002184359982525</v>
      </c>
      <c r="D36" s="30">
        <f>D7/$AM7*100</f>
        <v>11.067193675889328</v>
      </c>
      <c r="E36" s="30">
        <f>E7/$AN7*100</f>
        <v>10.943396226415095</v>
      </c>
      <c r="F36" s="30">
        <f>F7/$AO7*100</f>
        <v>14.480957298183805</v>
      </c>
      <c r="G36" s="91"/>
      <c r="H36" s="30">
        <f>H7/$AL7*100</f>
        <v>14.827435561380515</v>
      </c>
      <c r="I36" s="30">
        <f>I7/$AM7*100</f>
        <v>13.83399209486166</v>
      </c>
      <c r="J36" s="30">
        <f>J7/$AN7*100</f>
        <v>13.584905660377359</v>
      </c>
      <c r="K36" s="30">
        <f>K7/$AO7*100</f>
        <v>14.086132539634333</v>
      </c>
      <c r="L36" s="91"/>
      <c r="M36" s="30">
        <f>M7/$AL7*100</f>
        <v>15.133245958934033</v>
      </c>
      <c r="N36" s="30">
        <f>N7/$AM7*100</f>
        <v>15.019762845849801</v>
      </c>
      <c r="O36" s="30">
        <f>O7/$AN7*100</f>
        <v>14.716981132075471</v>
      </c>
      <c r="P36" s="30">
        <f>P7/$AO7*100</f>
        <v>14.79074287796878</v>
      </c>
      <c r="Q36" s="91"/>
      <c r="R36" s="30">
        <f>R7/$AL7*100</f>
        <v>14.967234600262122</v>
      </c>
      <c r="S36" s="30">
        <f>S7/$AM7*100</f>
        <v>15.41501976284585</v>
      </c>
      <c r="T36" s="30">
        <f>T7/$AN7*100</f>
        <v>15.09433962264151</v>
      </c>
      <c r="U36" s="30">
        <f>U7/$AO7*100</f>
        <v>14.098280993743545</v>
      </c>
      <c r="V36" s="91"/>
      <c r="W36" s="30">
        <f>W7/$AL7*100</f>
        <v>15.386631716906946</v>
      </c>
      <c r="X36" s="30">
        <f>X7/$AM7*100</f>
        <v>13.043478260869565</v>
      </c>
      <c r="Y36" s="30">
        <f>Y7/$AN7*100</f>
        <v>13.584905660377359</v>
      </c>
      <c r="Z36" s="30">
        <f>Z7/$AO7*100</f>
        <v>15.01548927898925</v>
      </c>
      <c r="AA36" s="91"/>
      <c r="AB36" s="30">
        <f>AB7/$AL7*100</f>
        <v>14.023591087811271</v>
      </c>
      <c r="AC36" s="30">
        <f>AC7/$AM7*100</f>
        <v>16.600790513833992</v>
      </c>
      <c r="AD36" s="30">
        <f>AD7/$AN7*100</f>
        <v>16.226415094339622</v>
      </c>
      <c r="AE36" s="30">
        <f>AE7/$AO7*100</f>
        <v>14.717852153313491</v>
      </c>
      <c r="AF36" s="91"/>
      <c r="AG36" s="30">
        <f>AG7/$AL7*100</f>
        <v>10.659676714722586</v>
      </c>
      <c r="AH36" s="30">
        <f>AH7/$AM7*100</f>
        <v>15.019762845849801</v>
      </c>
      <c r="AI36" s="30">
        <f>AI7/$AN7*100</f>
        <v>15.849056603773585</v>
      </c>
      <c r="AJ36" s="30">
        <f>AJ7/$AO7*100</f>
        <v>12.810544858166798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23">A8</f>
        <v>Valle d'Aosta</v>
      </c>
      <c r="B37" s="3"/>
      <c r="C37" s="30">
        <f t="shared" ref="C37:C42" si="24">C8/$AL8*100</f>
        <v>14.915254237288137</v>
      </c>
      <c r="D37" s="30">
        <f t="shared" ref="D37:D40" si="25">D8/$AM8*100</f>
        <v>15.384615384615385</v>
      </c>
      <c r="E37" s="30">
        <f t="shared" ref="E37:E41" si="26">E8/$AN8*100</f>
        <v>15.384615384615385</v>
      </c>
      <c r="F37" s="30">
        <f t="shared" ref="F37:F41" si="27">F8/$AO8*100</f>
        <v>13.138686131386862</v>
      </c>
      <c r="G37" s="91"/>
      <c r="H37" s="30">
        <f t="shared" ref="H37:H41" si="28">H8/$AL8*100</f>
        <v>16.949152542372879</v>
      </c>
      <c r="I37" s="30">
        <f t="shared" ref="I37:I41" si="29">I8/$AM8*100</f>
        <v>23.076923076923077</v>
      </c>
      <c r="J37" s="30">
        <f t="shared" ref="J37:J41" si="30">J8/$AN8*100</f>
        <v>23.076923076923077</v>
      </c>
      <c r="K37" s="30">
        <f t="shared" ref="K37:K41" si="31">K8/$AO8*100</f>
        <v>16.545012165450121</v>
      </c>
      <c r="L37" s="91"/>
      <c r="M37" s="30">
        <f t="shared" ref="M37:M41" si="32">M8/$AL8*100</f>
        <v>11.525423728813559</v>
      </c>
      <c r="N37" s="30">
        <f t="shared" ref="N37:N41" si="33">N8/$AM8*100</f>
        <v>7.6923076923076925</v>
      </c>
      <c r="O37" s="30">
        <f t="shared" ref="O37:O41" si="34">O8/$AN8*100</f>
        <v>7.6923076923076925</v>
      </c>
      <c r="P37" s="30">
        <f t="shared" ref="P37:P41" si="35">P8/$AO8*100</f>
        <v>13.868613138686131</v>
      </c>
      <c r="Q37" s="91"/>
      <c r="R37" s="30">
        <f t="shared" ref="R37:R41" si="36">R8/$AL8*100</f>
        <v>14.237288135593221</v>
      </c>
      <c r="S37" s="30">
        <f t="shared" ref="S37:S41" si="37">S8/$AM8*100</f>
        <v>0</v>
      </c>
      <c r="T37" s="30">
        <f t="shared" ref="T37:T41" si="38">T8/$AN8*100</f>
        <v>0</v>
      </c>
      <c r="U37" s="30">
        <f t="shared" ref="U37:U41" si="39">U8/$AO8*100</f>
        <v>12.895377128953772</v>
      </c>
      <c r="V37" s="91"/>
      <c r="W37" s="30">
        <f t="shared" ref="W37:W41" si="40">W8/$AL8*100</f>
        <v>17.288135593220339</v>
      </c>
      <c r="X37" s="30">
        <f t="shared" ref="X37:X41" si="41">X8/$AM8*100</f>
        <v>23.076923076923077</v>
      </c>
      <c r="Y37" s="30">
        <f t="shared" ref="Y37:Y41" si="42">Y8/$AN8*100</f>
        <v>23.076923076923077</v>
      </c>
      <c r="Z37" s="30">
        <f t="shared" ref="Z37:Z41" si="43">Z8/$AO8*100</f>
        <v>18.248175182481752</v>
      </c>
      <c r="AA37" s="91"/>
      <c r="AB37" s="30">
        <f t="shared" ref="AB37:AB41" si="44">AB8/$AL8*100</f>
        <v>13.559322033898304</v>
      </c>
      <c r="AC37" s="30">
        <f t="shared" ref="AC37:AC41" si="45">AC8/$AM8*100</f>
        <v>15.384615384615385</v>
      </c>
      <c r="AD37" s="30">
        <f t="shared" ref="AD37:AD41" si="46">AD8/$AN8*100</f>
        <v>15.384615384615385</v>
      </c>
      <c r="AE37" s="30">
        <f t="shared" ref="AE37:AE41" si="47">AE8/$AO8*100</f>
        <v>14.111922141119221</v>
      </c>
      <c r="AF37" s="91"/>
      <c r="AG37" s="30">
        <f t="shared" ref="AG37:AG41" si="48">AG8/$AL8*100</f>
        <v>11.525423728813559</v>
      </c>
      <c r="AH37" s="30">
        <f t="shared" ref="AH37:AH41" si="49">AH8/$AM8*100</f>
        <v>15.384615384615385</v>
      </c>
      <c r="AI37" s="30">
        <f t="shared" ref="AI37:AI41" si="50">AI8/$AN8*100</f>
        <v>15.384615384615385</v>
      </c>
      <c r="AJ37" s="30">
        <f t="shared" ref="AJ37:AJ41" si="51">AJ8/$AO8*100</f>
        <v>11.192214111922141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23"/>
        <v>Lombardia</v>
      </c>
      <c r="B38" s="3"/>
      <c r="C38" s="30">
        <f t="shared" si="24"/>
        <v>14.793826862792381</v>
      </c>
      <c r="D38" s="30">
        <f t="shared" si="25"/>
        <v>11.915887850467289</v>
      </c>
      <c r="E38" s="30">
        <f t="shared" si="26"/>
        <v>11.830357142857142</v>
      </c>
      <c r="F38" s="30">
        <f t="shared" si="27"/>
        <v>14.490219648125887</v>
      </c>
      <c r="G38" s="91"/>
      <c r="H38" s="30">
        <f t="shared" si="28"/>
        <v>15.701109235591995</v>
      </c>
      <c r="I38" s="30">
        <f t="shared" si="29"/>
        <v>10.747663551401869</v>
      </c>
      <c r="J38" s="30">
        <f t="shared" si="30"/>
        <v>11.160714285714286</v>
      </c>
      <c r="K38" s="30">
        <f t="shared" si="31"/>
        <v>14.938258113867336</v>
      </c>
      <c r="L38" s="91"/>
      <c r="M38" s="30">
        <f t="shared" si="32"/>
        <v>15.312273932963588</v>
      </c>
      <c r="N38" s="30">
        <f t="shared" si="33"/>
        <v>15.420560747663551</v>
      </c>
      <c r="O38" s="30">
        <f t="shared" si="34"/>
        <v>15.178571428571427</v>
      </c>
      <c r="P38" s="30">
        <f t="shared" si="35"/>
        <v>14.789640476450661</v>
      </c>
      <c r="Q38" s="91"/>
      <c r="R38" s="30">
        <f t="shared" si="36"/>
        <v>15.321316614420063</v>
      </c>
      <c r="S38" s="30">
        <f t="shared" si="37"/>
        <v>16.588785046728972</v>
      </c>
      <c r="T38" s="30">
        <f t="shared" si="38"/>
        <v>16.517857142857142</v>
      </c>
      <c r="U38" s="30">
        <f t="shared" si="39"/>
        <v>14.512075183040105</v>
      </c>
      <c r="V38" s="91"/>
      <c r="W38" s="30">
        <f t="shared" si="40"/>
        <v>15.55944055944056</v>
      </c>
      <c r="X38" s="30">
        <f t="shared" si="41"/>
        <v>12.850467289719624</v>
      </c>
      <c r="Y38" s="30">
        <f t="shared" si="42"/>
        <v>12.723214285714285</v>
      </c>
      <c r="Z38" s="30">
        <f t="shared" si="43"/>
        <v>15.322915528357555</v>
      </c>
      <c r="AA38" s="91"/>
      <c r="AB38" s="30">
        <f t="shared" si="44"/>
        <v>13.280684832408971</v>
      </c>
      <c r="AC38" s="30">
        <f t="shared" si="45"/>
        <v>16.121495327102803</v>
      </c>
      <c r="AD38" s="30">
        <f t="shared" si="46"/>
        <v>16.071428571428573</v>
      </c>
      <c r="AE38" s="30">
        <f t="shared" si="47"/>
        <v>14.160201070921211</v>
      </c>
      <c r="AF38" s="91"/>
      <c r="AG38" s="30">
        <f t="shared" si="48"/>
        <v>10.031347962382444</v>
      </c>
      <c r="AH38" s="30">
        <f t="shared" si="49"/>
        <v>16.355140186915886</v>
      </c>
      <c r="AI38" s="30">
        <f t="shared" si="50"/>
        <v>16.517857142857142</v>
      </c>
      <c r="AJ38" s="30">
        <f t="shared" si="51"/>
        <v>11.786689979237241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x14ac:dyDescent="0.3">
      <c r="A39" s="2" t="str">
        <f t="shared" si="23"/>
        <v>Prov.Autonoma di Bolzano</v>
      </c>
      <c r="B39" s="3"/>
      <c r="C39" s="30">
        <f t="shared" si="24"/>
        <v>13.673597983616887</v>
      </c>
      <c r="D39" s="30">
        <f t="shared" si="25"/>
        <v>10</v>
      </c>
      <c r="E39" s="30">
        <f t="shared" si="26"/>
        <v>12.5</v>
      </c>
      <c r="F39" s="30">
        <f t="shared" si="27"/>
        <v>13.36227689339122</v>
      </c>
      <c r="G39" s="91"/>
      <c r="H39" s="30">
        <f t="shared" si="28"/>
        <v>15.500945179584122</v>
      </c>
      <c r="I39" s="30">
        <f t="shared" si="29"/>
        <v>13.333333333333334</v>
      </c>
      <c r="J39" s="30">
        <f t="shared" si="30"/>
        <v>12.5</v>
      </c>
      <c r="K39" s="30">
        <f t="shared" si="31"/>
        <v>15.098890496864447</v>
      </c>
      <c r="L39" s="91"/>
      <c r="M39" s="30">
        <f t="shared" si="32"/>
        <v>14.744801512287333</v>
      </c>
      <c r="N39" s="30">
        <f t="shared" si="33"/>
        <v>16.666666666666664</v>
      </c>
      <c r="O39" s="30">
        <f t="shared" si="34"/>
        <v>15.625</v>
      </c>
      <c r="P39" s="30">
        <f t="shared" si="35"/>
        <v>14.423540762180414</v>
      </c>
      <c r="Q39" s="91"/>
      <c r="R39" s="30">
        <f t="shared" si="36"/>
        <v>14.618777567737871</v>
      </c>
      <c r="S39" s="30">
        <f t="shared" si="37"/>
        <v>6.666666666666667</v>
      </c>
      <c r="T39" s="30">
        <f t="shared" si="38"/>
        <v>6.25</v>
      </c>
      <c r="U39" s="30">
        <f t="shared" si="39"/>
        <v>13.603473227206948</v>
      </c>
      <c r="V39" s="91"/>
      <c r="W39" s="30">
        <f t="shared" si="40"/>
        <v>15.311909262759924</v>
      </c>
      <c r="X39" s="30">
        <f t="shared" si="41"/>
        <v>10</v>
      </c>
      <c r="Y39" s="30">
        <f t="shared" si="42"/>
        <v>9.375</v>
      </c>
      <c r="Z39" s="30">
        <f t="shared" si="43"/>
        <v>14.520019295706705</v>
      </c>
      <c r="AA39" s="91"/>
      <c r="AB39" s="30">
        <f t="shared" si="44"/>
        <v>14.177693761814744</v>
      </c>
      <c r="AC39" s="30">
        <f t="shared" si="45"/>
        <v>20</v>
      </c>
      <c r="AD39" s="30">
        <f t="shared" si="46"/>
        <v>18.75</v>
      </c>
      <c r="AE39" s="30">
        <f t="shared" si="47"/>
        <v>15.147129763627593</v>
      </c>
      <c r="AF39" s="91"/>
      <c r="AG39" s="30">
        <f t="shared" si="48"/>
        <v>11.972274732199118</v>
      </c>
      <c r="AH39" s="30">
        <f t="shared" si="49"/>
        <v>23.333333333333332</v>
      </c>
      <c r="AI39" s="30">
        <f t="shared" si="50"/>
        <v>25</v>
      </c>
      <c r="AJ39" s="30">
        <f t="shared" si="51"/>
        <v>13.844669561022672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x14ac:dyDescent="0.3">
      <c r="A40" s="2" t="str">
        <f t="shared" si="23"/>
        <v>Prov.Autonoma di Trento</v>
      </c>
      <c r="B40" s="3"/>
      <c r="C40" s="30">
        <f t="shared" si="24"/>
        <v>13.498233215547703</v>
      </c>
      <c r="D40" s="30">
        <f t="shared" si="25"/>
        <v>21.428571428571427</v>
      </c>
      <c r="E40" s="30">
        <f t="shared" si="26"/>
        <v>21.428571428571427</v>
      </c>
      <c r="F40" s="30">
        <f t="shared" si="27"/>
        <v>12.804232804232804</v>
      </c>
      <c r="G40" s="91"/>
      <c r="H40" s="30">
        <f t="shared" si="28"/>
        <v>14.063604240282684</v>
      </c>
      <c r="I40" s="30">
        <f t="shared" si="29"/>
        <v>14.285714285714285</v>
      </c>
      <c r="J40" s="30">
        <f t="shared" si="30"/>
        <v>14.285714285714285</v>
      </c>
      <c r="K40" s="30">
        <f t="shared" si="31"/>
        <v>13.068783068783068</v>
      </c>
      <c r="L40" s="91"/>
      <c r="M40" s="30">
        <f t="shared" si="32"/>
        <v>15.547703180212014</v>
      </c>
      <c r="N40" s="30">
        <f t="shared" si="33"/>
        <v>17.857142857142858</v>
      </c>
      <c r="O40" s="30">
        <f t="shared" si="34"/>
        <v>17.857142857142858</v>
      </c>
      <c r="P40" s="30">
        <f t="shared" si="35"/>
        <v>14.814814814814813</v>
      </c>
      <c r="Q40" s="91"/>
      <c r="R40" s="30">
        <f t="shared" si="36"/>
        <v>14.558303886925794</v>
      </c>
      <c r="S40" s="30">
        <f t="shared" si="37"/>
        <v>7.1428571428571423</v>
      </c>
      <c r="T40" s="30">
        <f t="shared" si="38"/>
        <v>7.1428571428571423</v>
      </c>
      <c r="U40" s="30">
        <f t="shared" si="39"/>
        <v>14.444444444444443</v>
      </c>
      <c r="V40" s="91"/>
      <c r="W40" s="30">
        <f t="shared" si="40"/>
        <v>16.042402826855124</v>
      </c>
      <c r="X40" s="30">
        <f t="shared" si="41"/>
        <v>14.285714285714285</v>
      </c>
      <c r="Y40" s="30">
        <f t="shared" si="42"/>
        <v>14.285714285714285</v>
      </c>
      <c r="Z40" s="30">
        <f t="shared" si="43"/>
        <v>15.978835978835978</v>
      </c>
      <c r="AA40" s="91"/>
      <c r="AB40" s="30">
        <f t="shared" si="44"/>
        <v>13.992932862190813</v>
      </c>
      <c r="AC40" s="30">
        <f t="shared" si="45"/>
        <v>7.1428571428571423</v>
      </c>
      <c r="AD40" s="30">
        <f t="shared" si="46"/>
        <v>7.1428571428571423</v>
      </c>
      <c r="AE40" s="30">
        <f t="shared" si="47"/>
        <v>15.185185185185185</v>
      </c>
      <c r="AF40" s="91"/>
      <c r="AG40" s="30">
        <f t="shared" si="48"/>
        <v>12.296819787985866</v>
      </c>
      <c r="AH40" s="30">
        <f t="shared" si="49"/>
        <v>17.857142857142858</v>
      </c>
      <c r="AI40" s="30">
        <f t="shared" si="50"/>
        <v>17.857142857142858</v>
      </c>
      <c r="AJ40" s="30">
        <f t="shared" si="51"/>
        <v>13.703703703703704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tr">
        <f t="shared" si="23"/>
        <v>Trentino Alto Adige</v>
      </c>
      <c r="B41" s="3"/>
      <c r="C41" s="30">
        <f t="shared" si="24"/>
        <v>13.590939373750832</v>
      </c>
      <c r="D41" s="30">
        <f>D12/$AM12*100</f>
        <v>15.517241379310345</v>
      </c>
      <c r="E41" s="30">
        <f t="shared" si="26"/>
        <v>16.666666666666664</v>
      </c>
      <c r="F41" s="30">
        <f t="shared" si="27"/>
        <v>13.096139288417866</v>
      </c>
      <c r="G41" s="91"/>
      <c r="H41" s="30">
        <f t="shared" si="28"/>
        <v>14.823451032644902</v>
      </c>
      <c r="I41" s="30">
        <f t="shared" si="29"/>
        <v>13.793103448275861</v>
      </c>
      <c r="J41" s="30">
        <f t="shared" si="30"/>
        <v>13.333333333333334</v>
      </c>
      <c r="K41" s="30">
        <f t="shared" si="31"/>
        <v>14.130709058793844</v>
      </c>
      <c r="L41" s="91"/>
      <c r="M41" s="30">
        <f t="shared" si="32"/>
        <v>15.123251165889407</v>
      </c>
      <c r="N41" s="30">
        <f t="shared" si="33"/>
        <v>17.241379310344829</v>
      </c>
      <c r="O41" s="30">
        <f t="shared" si="34"/>
        <v>16.666666666666664</v>
      </c>
      <c r="P41" s="30">
        <f t="shared" si="35"/>
        <v>14.610143830431491</v>
      </c>
      <c r="Q41" s="91"/>
      <c r="R41" s="30">
        <f t="shared" si="36"/>
        <v>14.590273151232511</v>
      </c>
      <c r="S41" s="30">
        <f t="shared" si="37"/>
        <v>6.8965517241379306</v>
      </c>
      <c r="T41" s="30">
        <f t="shared" si="38"/>
        <v>6.666666666666667</v>
      </c>
      <c r="U41" s="30">
        <f t="shared" si="39"/>
        <v>14.00454201362604</v>
      </c>
      <c r="V41" s="91"/>
      <c r="W41" s="30">
        <f t="shared" si="40"/>
        <v>15.656229180546303</v>
      </c>
      <c r="X41" s="30">
        <f t="shared" si="41"/>
        <v>12.068965517241379</v>
      </c>
      <c r="Y41" s="30">
        <f t="shared" si="42"/>
        <v>11.666666666666666</v>
      </c>
      <c r="Z41" s="30">
        <f t="shared" si="43"/>
        <v>15.215745647236941</v>
      </c>
      <c r="AA41" s="91"/>
      <c r="AB41" s="30">
        <f t="shared" si="44"/>
        <v>14.090606262491672</v>
      </c>
      <c r="AC41" s="30">
        <f t="shared" si="45"/>
        <v>13.793103448275861</v>
      </c>
      <c r="AD41" s="30">
        <f t="shared" si="46"/>
        <v>13.333333333333334</v>
      </c>
      <c r="AE41" s="30">
        <f t="shared" si="47"/>
        <v>15.16527882916982</v>
      </c>
      <c r="AF41" s="91"/>
      <c r="AG41" s="30">
        <f t="shared" si="48"/>
        <v>12.125249833444371</v>
      </c>
      <c r="AH41" s="30">
        <f t="shared" si="49"/>
        <v>20.689655172413794</v>
      </c>
      <c r="AI41" s="30">
        <f t="shared" si="50"/>
        <v>21.666666666666668</v>
      </c>
      <c r="AJ41" s="30">
        <f t="shared" si="51"/>
        <v>13.777441332323997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23"/>
        <v>Veneto</v>
      </c>
      <c r="B42" s="3"/>
      <c r="C42" s="30">
        <f t="shared" si="24"/>
        <v>14.32870038687491</v>
      </c>
      <c r="D42" s="30">
        <f>D11/$AM11*100</f>
        <v>21.428571428571427</v>
      </c>
      <c r="E42" s="30">
        <f>E11/$AN11*100</f>
        <v>21.428571428571427</v>
      </c>
      <c r="F42" s="30">
        <f>F11/$AO11*100</f>
        <v>12.804232804232804</v>
      </c>
      <c r="G42" s="91"/>
      <c r="H42" s="30">
        <f t="shared" ref="H42" si="52">H11/$AL11*100</f>
        <v>14.063604240282684</v>
      </c>
      <c r="I42" s="30">
        <f>I11/$AM11*100</f>
        <v>14.285714285714285</v>
      </c>
      <c r="J42" s="30">
        <f>J11/$AN11*100</f>
        <v>14.285714285714285</v>
      </c>
      <c r="K42" s="30">
        <f>K11/$AO11*100</f>
        <v>13.068783068783068</v>
      </c>
      <c r="L42" s="91"/>
      <c r="M42" s="30">
        <f t="shared" ref="M42" si="53">M11/$AL11*100</f>
        <v>15.547703180212014</v>
      </c>
      <c r="N42" s="30">
        <f>N11/$AM11*100</f>
        <v>17.857142857142858</v>
      </c>
      <c r="O42" s="30">
        <f>O11/$AN11*100</f>
        <v>17.857142857142858</v>
      </c>
      <c r="P42" s="30">
        <f>P11/$AO11*100</f>
        <v>14.814814814814813</v>
      </c>
      <c r="Q42" s="91"/>
      <c r="R42" s="30">
        <f t="shared" ref="R42" si="54">R11/$AL11*100</f>
        <v>14.558303886925794</v>
      </c>
      <c r="S42" s="30">
        <f>S11/$AM11*100</f>
        <v>7.1428571428571423</v>
      </c>
      <c r="T42" s="30">
        <f>T11/$AN11*100</f>
        <v>7.1428571428571423</v>
      </c>
      <c r="U42" s="30">
        <f>U11/$AO11*100</f>
        <v>14.444444444444443</v>
      </c>
      <c r="V42" s="91"/>
      <c r="W42" s="30">
        <f t="shared" ref="W42" si="55">W11/$AL11*100</f>
        <v>16.042402826855124</v>
      </c>
      <c r="X42" s="30">
        <f>X11/$AM11*100</f>
        <v>14.285714285714285</v>
      </c>
      <c r="Y42" s="30">
        <f>Y11/$AN11*100</f>
        <v>14.285714285714285</v>
      </c>
      <c r="Z42" s="30">
        <f>Z11/$AO11*100</f>
        <v>15.978835978835978</v>
      </c>
      <c r="AA42" s="91"/>
      <c r="AB42" s="30">
        <f t="shared" ref="AB42" si="56">AB11/$AL11*100</f>
        <v>13.992932862190813</v>
      </c>
      <c r="AC42" s="30">
        <f>AC11/$AM11*100</f>
        <v>7.1428571428571423</v>
      </c>
      <c r="AD42" s="30">
        <f>AD11/$AN11*100</f>
        <v>7.1428571428571423</v>
      </c>
      <c r="AE42" s="30">
        <f>AE11/$AO11*100</f>
        <v>15.185185185185185</v>
      </c>
      <c r="AF42" s="91"/>
      <c r="AG42" s="30">
        <f t="shared" ref="AG42" si="57">AG11/$AL11*100</f>
        <v>12.296819787985866</v>
      </c>
      <c r="AH42" s="30">
        <f>AH11/$AM11*100</f>
        <v>17.857142857142858</v>
      </c>
      <c r="AI42" s="30">
        <f>AI11/$AN11*100</f>
        <v>17.857142857142858</v>
      </c>
      <c r="AJ42" s="30">
        <f>AJ11/$AO11*100</f>
        <v>13.703703703703704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23"/>
        <v>Friuli Venezia Giulia</v>
      </c>
      <c r="B43" s="3"/>
      <c r="C43" s="30">
        <f t="shared" ref="C43:C61" si="58">C13/$AL13*100</f>
        <v>14.32870038687491</v>
      </c>
      <c r="D43" s="30">
        <f t="shared" ref="D43:D61" si="59">D13/$AM13*100</f>
        <v>13.071895424836603</v>
      </c>
      <c r="E43" s="30">
        <f t="shared" ref="E43:E61" si="60">E13/$AN13*100</f>
        <v>12.615384615384615</v>
      </c>
      <c r="F43" s="30">
        <f t="shared" ref="F43:F61" si="61">F13/$AO13*100</f>
        <v>14.078515785157853</v>
      </c>
      <c r="G43" s="91"/>
      <c r="H43" s="30">
        <f t="shared" ref="H43:H61" si="62">H13/$AL13*100</f>
        <v>14.894684052156471</v>
      </c>
      <c r="I43" s="30">
        <f t="shared" ref="I43:I61" si="63">I13/$AM13*100</f>
        <v>9.8039215686274517</v>
      </c>
      <c r="J43" s="30">
        <f t="shared" ref="J43:J61" si="64">J13/$AN13*100</f>
        <v>10.153846153846153</v>
      </c>
      <c r="K43" s="30">
        <f t="shared" ref="K43:K61" si="65">K13/$AO13*100</f>
        <v>14.022140221402212</v>
      </c>
      <c r="L43" s="91"/>
      <c r="M43" s="30">
        <f t="shared" ref="M43:M61" si="66">M13/$AL13*100</f>
        <v>15.145436308926779</v>
      </c>
      <c r="N43" s="30">
        <f t="shared" ref="N43:N61" si="67">N13/$AM13*100</f>
        <v>14.052287581699346</v>
      </c>
      <c r="O43" s="30">
        <f t="shared" ref="O43:O61" si="68">O13/$AN13*100</f>
        <v>13.538461538461538</v>
      </c>
      <c r="P43" s="30">
        <f t="shared" ref="P43:P61" si="69">P13/$AO13*100</f>
        <v>14.237392373923738</v>
      </c>
      <c r="Q43" s="91"/>
      <c r="R43" s="30">
        <f t="shared" ref="R43:R61" si="70">R13/$AL13*100</f>
        <v>14.593781344032097</v>
      </c>
      <c r="S43" s="30">
        <f t="shared" ref="S43:S61" si="71">S13/$AM13*100</f>
        <v>10.784313725490197</v>
      </c>
      <c r="T43" s="30">
        <f t="shared" ref="T43:T61" si="72">T13/$AN13*100</f>
        <v>11.076923076923077</v>
      </c>
      <c r="U43" s="30">
        <f t="shared" ref="U43:U61" si="73">U13/$AO13*100</f>
        <v>14.165641656416565</v>
      </c>
      <c r="V43" s="91"/>
      <c r="W43" s="30">
        <f t="shared" ref="W43:W61" si="74">W13/$AL13*100</f>
        <v>15.783063476142715</v>
      </c>
      <c r="X43" s="30">
        <f t="shared" ref="X43:X61" si="75">X13/$AM13*100</f>
        <v>14.37908496732026</v>
      </c>
      <c r="Y43" s="30">
        <f t="shared" ref="Y43:Y61" si="76">Y13/$AN13*100</f>
        <v>14.461538461538462</v>
      </c>
      <c r="Z43" s="30">
        <f t="shared" ref="Z43:Z61" si="77">Z13/$AO13*100</f>
        <v>15.498154981549817</v>
      </c>
      <c r="AA43" s="91"/>
      <c r="AB43" s="30">
        <f t="shared" ref="AB43:AB61" si="78">AB13/$AL13*100</f>
        <v>14.457658690356784</v>
      </c>
      <c r="AC43" s="30">
        <f t="shared" ref="AC43:AC61" si="79">AC13/$AM13*100</f>
        <v>20.261437908496731</v>
      </c>
      <c r="AD43" s="30">
        <f t="shared" ref="AD43:AD61" si="80">AD13/$AN13*100</f>
        <v>20.615384615384617</v>
      </c>
      <c r="AE43" s="30">
        <f t="shared" ref="AE43:AE61" si="81">AE13/$AO13*100</f>
        <v>15.416154161541614</v>
      </c>
      <c r="AF43" s="91"/>
      <c r="AG43" s="30">
        <f t="shared" ref="AG43:AG61" si="82">AG13/$AL13*100</f>
        <v>10.796675741510246</v>
      </c>
      <c r="AH43" s="30">
        <f t="shared" ref="AH43:AH61" si="83">AH13/$AM13*100</f>
        <v>17.647058823529413</v>
      </c>
      <c r="AI43" s="30">
        <f t="shared" ref="AI43:AI61" si="84">AI13/$AN13*100</f>
        <v>17.53846153846154</v>
      </c>
      <c r="AJ43" s="30">
        <f t="shared" ref="AJ43:AJ61" si="85">AJ13/$AO13*100</f>
        <v>12.582000820008199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23"/>
        <v>Liguria</v>
      </c>
      <c r="B44" s="3"/>
      <c r="C44" s="30">
        <f t="shared" si="58"/>
        <v>14.143546441495777</v>
      </c>
      <c r="D44" s="30">
        <f t="shared" si="59"/>
        <v>11.702127659574469</v>
      </c>
      <c r="E44" s="30">
        <f t="shared" si="60"/>
        <v>12</v>
      </c>
      <c r="F44" s="30">
        <f t="shared" si="61"/>
        <v>13.389598540145986</v>
      </c>
      <c r="G44" s="91"/>
      <c r="H44" s="30">
        <f t="shared" si="62"/>
        <v>15.2291917973462</v>
      </c>
      <c r="I44" s="30">
        <f t="shared" si="63"/>
        <v>17.021276595744681</v>
      </c>
      <c r="J44" s="30">
        <f t="shared" si="64"/>
        <v>16</v>
      </c>
      <c r="K44" s="30">
        <f t="shared" si="65"/>
        <v>14.986313868613138</v>
      </c>
      <c r="L44" s="91"/>
      <c r="M44" s="30">
        <f t="shared" si="66"/>
        <v>14.68636911942099</v>
      </c>
      <c r="N44" s="30">
        <f t="shared" si="67"/>
        <v>13.829787234042554</v>
      </c>
      <c r="O44" s="30">
        <f t="shared" si="68"/>
        <v>14.000000000000002</v>
      </c>
      <c r="P44" s="30">
        <f t="shared" si="69"/>
        <v>14.302007299270073</v>
      </c>
      <c r="Q44" s="91"/>
      <c r="R44" s="30">
        <f t="shared" si="70"/>
        <v>14.505428226779252</v>
      </c>
      <c r="S44" s="30">
        <f t="shared" si="71"/>
        <v>15.957446808510639</v>
      </c>
      <c r="T44" s="30">
        <f t="shared" si="72"/>
        <v>16</v>
      </c>
      <c r="U44" s="30">
        <f t="shared" si="73"/>
        <v>14.028284671532848</v>
      </c>
      <c r="V44" s="91"/>
      <c r="W44" s="30">
        <f t="shared" si="74"/>
        <v>16.043425814234016</v>
      </c>
      <c r="X44" s="30">
        <f t="shared" si="75"/>
        <v>17.021276595744681</v>
      </c>
      <c r="Y44" s="30">
        <f t="shared" si="76"/>
        <v>17</v>
      </c>
      <c r="Z44" s="30">
        <f t="shared" si="77"/>
        <v>16.081204379562045</v>
      </c>
      <c r="AA44" s="91"/>
      <c r="AB44" s="30">
        <f t="shared" si="78"/>
        <v>14.384800965018094</v>
      </c>
      <c r="AC44" s="30">
        <f t="shared" si="79"/>
        <v>10.638297872340425</v>
      </c>
      <c r="AD44" s="30">
        <f t="shared" si="80"/>
        <v>10</v>
      </c>
      <c r="AE44" s="30">
        <f t="shared" si="81"/>
        <v>15.009124087591241</v>
      </c>
      <c r="AF44" s="91"/>
      <c r="AG44" s="30">
        <f t="shared" si="82"/>
        <v>11.007237635705669</v>
      </c>
      <c r="AH44" s="30">
        <f t="shared" si="83"/>
        <v>13.829787234042554</v>
      </c>
      <c r="AI44" s="30">
        <f t="shared" si="84"/>
        <v>15</v>
      </c>
      <c r="AJ44" s="30">
        <f t="shared" si="85"/>
        <v>12.20346715328467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23"/>
        <v>Emilia Romagna</v>
      </c>
      <c r="B45" s="3"/>
      <c r="C45" s="30">
        <f t="shared" si="58"/>
        <v>14.605937760820318</v>
      </c>
      <c r="D45" s="30">
        <f t="shared" si="59"/>
        <v>16.071428571428573</v>
      </c>
      <c r="E45" s="30">
        <f t="shared" si="60"/>
        <v>15.517241379310345</v>
      </c>
      <c r="F45" s="30">
        <f t="shared" si="61"/>
        <v>14.496568581366926</v>
      </c>
      <c r="G45" s="91"/>
      <c r="H45" s="30">
        <f t="shared" si="62"/>
        <v>15.535948491713366</v>
      </c>
      <c r="I45" s="30">
        <f t="shared" si="63"/>
        <v>16.071428571428573</v>
      </c>
      <c r="J45" s="30">
        <f t="shared" si="64"/>
        <v>15.517241379310345</v>
      </c>
      <c r="K45" s="30">
        <f t="shared" si="65"/>
        <v>15.088840838582307</v>
      </c>
      <c r="L45" s="91"/>
      <c r="M45" s="30">
        <f t="shared" si="66"/>
        <v>16.167878860140693</v>
      </c>
      <c r="N45" s="30">
        <f t="shared" si="67"/>
        <v>19.642857142857142</v>
      </c>
      <c r="O45" s="30">
        <f t="shared" si="68"/>
        <v>18.96551724137931</v>
      </c>
      <c r="P45" s="30">
        <f t="shared" si="69"/>
        <v>15.981949797875341</v>
      </c>
      <c r="Q45" s="91"/>
      <c r="R45" s="30">
        <f t="shared" si="70"/>
        <v>15.690950280195541</v>
      </c>
      <c r="S45" s="30">
        <f t="shared" si="71"/>
        <v>10.714285714285714</v>
      </c>
      <c r="T45" s="30">
        <f t="shared" si="72"/>
        <v>10.344827586206897</v>
      </c>
      <c r="U45" s="30">
        <f t="shared" si="73"/>
        <v>15.446084422299519</v>
      </c>
      <c r="V45" s="91"/>
      <c r="W45" s="30">
        <f t="shared" si="74"/>
        <v>15.798259210683199</v>
      </c>
      <c r="X45" s="30">
        <f t="shared" si="75"/>
        <v>8.9285714285714288</v>
      </c>
      <c r="Y45" s="30">
        <f t="shared" si="76"/>
        <v>12.068965517241379</v>
      </c>
      <c r="Z45" s="30">
        <f t="shared" si="77"/>
        <v>15.511892450879008</v>
      </c>
      <c r="AA45" s="91"/>
      <c r="AB45" s="30">
        <f t="shared" si="78"/>
        <v>12.912841302015025</v>
      </c>
      <c r="AC45" s="30">
        <f t="shared" si="79"/>
        <v>14.285714285714285</v>
      </c>
      <c r="AD45" s="30">
        <f t="shared" si="80"/>
        <v>13.793103448275861</v>
      </c>
      <c r="AE45" s="30">
        <f t="shared" si="81"/>
        <v>13.029989658738367</v>
      </c>
      <c r="AF45" s="91"/>
      <c r="AG45" s="30">
        <f t="shared" si="82"/>
        <v>9.288184094431859</v>
      </c>
      <c r="AH45" s="30">
        <f t="shared" si="83"/>
        <v>14.285714285714285</v>
      </c>
      <c r="AI45" s="30">
        <f t="shared" si="84"/>
        <v>13.793103448275861</v>
      </c>
      <c r="AJ45" s="30">
        <f t="shared" si="85"/>
        <v>10.444674250258531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s="59" customFormat="1" x14ac:dyDescent="0.3">
      <c r="A46" s="28" t="s">
        <v>8</v>
      </c>
      <c r="B46" s="89"/>
      <c r="C46" s="35">
        <f t="shared" si="58"/>
        <v>15.233457462045259</v>
      </c>
      <c r="D46" s="35">
        <f t="shared" si="59"/>
        <v>14.057507987220447</v>
      </c>
      <c r="E46" s="35">
        <f t="shared" si="60"/>
        <v>13.455657492354739</v>
      </c>
      <c r="F46" s="35">
        <f t="shared" si="61"/>
        <v>14.946663877849822</v>
      </c>
      <c r="G46" s="92"/>
      <c r="H46" s="35">
        <f t="shared" si="62"/>
        <v>15.348037811515326</v>
      </c>
      <c r="I46" s="35">
        <f t="shared" si="63"/>
        <v>16.932907348242811</v>
      </c>
      <c r="J46" s="35">
        <f t="shared" si="64"/>
        <v>17.737003058103976</v>
      </c>
      <c r="K46" s="35">
        <f t="shared" si="65"/>
        <v>14.540891026981804</v>
      </c>
      <c r="L46" s="92"/>
      <c r="M46" s="35">
        <f t="shared" si="66"/>
        <v>15.41105700372386</v>
      </c>
      <c r="N46" s="35">
        <f t="shared" si="67"/>
        <v>15.654952076677317</v>
      </c>
      <c r="O46" s="35">
        <f t="shared" si="68"/>
        <v>15.902140672782874</v>
      </c>
      <c r="P46" s="35">
        <f t="shared" si="69"/>
        <v>15.030328383183434</v>
      </c>
      <c r="Q46" s="92"/>
      <c r="R46" s="35">
        <f t="shared" si="70"/>
        <v>15.382411916356345</v>
      </c>
      <c r="S46" s="35">
        <f t="shared" si="71"/>
        <v>14.696485623003195</v>
      </c>
      <c r="T46" s="35">
        <f t="shared" si="72"/>
        <v>14.678899082568808</v>
      </c>
      <c r="U46" s="35">
        <f t="shared" si="73"/>
        <v>15.394268981384648</v>
      </c>
      <c r="V46" s="92"/>
      <c r="W46" s="35">
        <f t="shared" si="74"/>
        <v>15.645946720137497</v>
      </c>
      <c r="X46" s="35">
        <f t="shared" si="75"/>
        <v>10.543130990415335</v>
      </c>
      <c r="Y46" s="35">
        <f t="shared" si="76"/>
        <v>10.397553516819572</v>
      </c>
      <c r="Z46" s="35">
        <f t="shared" si="77"/>
        <v>15.465383810918217</v>
      </c>
      <c r="AA46" s="92"/>
      <c r="AB46" s="35">
        <f t="shared" si="78"/>
        <v>13.14809510169006</v>
      </c>
      <c r="AC46" s="35">
        <f t="shared" si="79"/>
        <v>17.571884984025559</v>
      </c>
      <c r="AD46" s="35">
        <f t="shared" si="80"/>
        <v>17.431192660550458</v>
      </c>
      <c r="AE46" s="35">
        <f t="shared" si="81"/>
        <v>13.620581468312068</v>
      </c>
      <c r="AF46" s="92"/>
      <c r="AG46" s="43">
        <f t="shared" si="82"/>
        <v>9.8309939845316521</v>
      </c>
      <c r="AH46" s="35">
        <f t="shared" si="83"/>
        <v>10.543130990415335</v>
      </c>
      <c r="AI46" s="35">
        <f t="shared" si="84"/>
        <v>10.397553516819572</v>
      </c>
      <c r="AJ46" s="43">
        <f t="shared" si="85"/>
        <v>11.001882451370006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58"/>
        <v>14.752729749324429</v>
      </c>
      <c r="D47" s="30">
        <f t="shared" si="59"/>
        <v>12.754766600920448</v>
      </c>
      <c r="E47" s="30">
        <f t="shared" si="60"/>
        <v>12.531328320802004</v>
      </c>
      <c r="F47" s="30">
        <f t="shared" si="61"/>
        <v>14.425337918899464</v>
      </c>
      <c r="G47" s="91"/>
      <c r="H47" s="30">
        <f t="shared" si="62"/>
        <v>15.342619241162641</v>
      </c>
      <c r="I47" s="30">
        <f t="shared" si="63"/>
        <v>13.149243918474687</v>
      </c>
      <c r="J47" s="30">
        <f t="shared" si="64"/>
        <v>13.345864661654137</v>
      </c>
      <c r="K47" s="30">
        <f t="shared" si="65"/>
        <v>14.601295689034632</v>
      </c>
      <c r="L47" s="91"/>
      <c r="M47" s="30">
        <f t="shared" si="66"/>
        <v>15.320649427686359</v>
      </c>
      <c r="N47" s="30">
        <f t="shared" si="67"/>
        <v>15.187376725838265</v>
      </c>
      <c r="O47" s="30">
        <f t="shared" si="68"/>
        <v>14.974937343358397</v>
      </c>
      <c r="P47" s="30">
        <f t="shared" si="69"/>
        <v>14.825241941933937</v>
      </c>
      <c r="Q47" s="91"/>
      <c r="R47" s="30">
        <f t="shared" si="70"/>
        <v>15.153678845266604</v>
      </c>
      <c r="S47" s="30">
        <f t="shared" si="71"/>
        <v>14.069690992767917</v>
      </c>
      <c r="T47" s="30">
        <f t="shared" si="72"/>
        <v>14.035087719298245</v>
      </c>
      <c r="U47" s="30">
        <f t="shared" si="73"/>
        <v>14.613292809725667</v>
      </c>
      <c r="V47" s="91"/>
      <c r="W47" s="30">
        <f t="shared" si="74"/>
        <v>15.637014741744842</v>
      </c>
      <c r="X47" s="30">
        <f t="shared" si="75"/>
        <v>12.886259040105195</v>
      </c>
      <c r="Y47" s="30">
        <f t="shared" si="76"/>
        <v>13.032581453634084</v>
      </c>
      <c r="Z47" s="30">
        <f t="shared" si="77"/>
        <v>15.385907382228265</v>
      </c>
      <c r="AA47" s="91"/>
      <c r="AB47" s="30">
        <f t="shared" si="78"/>
        <v>13.563064349583673</v>
      </c>
      <c r="AC47" s="30">
        <f t="shared" si="79"/>
        <v>16.8310322156476</v>
      </c>
      <c r="AD47" s="30">
        <f t="shared" si="80"/>
        <v>16.729323308270676</v>
      </c>
      <c r="AE47" s="30">
        <f t="shared" si="81"/>
        <v>14.29176997520595</v>
      </c>
      <c r="AF47" s="91"/>
      <c r="AG47" s="30">
        <f t="shared" si="82"/>
        <v>10.230243645231452</v>
      </c>
      <c r="AH47" s="30">
        <f t="shared" si="83"/>
        <v>15.121630506245893</v>
      </c>
      <c r="AI47" s="30">
        <f t="shared" si="84"/>
        <v>15.350877192982457</v>
      </c>
      <c r="AJ47" s="30">
        <f t="shared" si="85"/>
        <v>11.857154282972086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58"/>
        <v>14.879308274288459</v>
      </c>
      <c r="D48" s="30">
        <f t="shared" si="59"/>
        <v>12.448132780082988</v>
      </c>
      <c r="E48" s="30">
        <f t="shared" si="60"/>
        <v>12.4</v>
      </c>
      <c r="F48" s="30">
        <f t="shared" si="61"/>
        <v>14.643326833250192</v>
      </c>
      <c r="G48" s="91"/>
      <c r="H48" s="30">
        <f t="shared" si="62"/>
        <v>15.185541011168487</v>
      </c>
      <c r="I48" s="30">
        <f t="shared" si="63"/>
        <v>13.692946058091287</v>
      </c>
      <c r="J48" s="30">
        <f t="shared" si="64"/>
        <v>13.200000000000001</v>
      </c>
      <c r="K48" s="30">
        <f t="shared" si="65"/>
        <v>14.625187066346198</v>
      </c>
      <c r="L48" s="91"/>
      <c r="M48" s="30">
        <f t="shared" si="66"/>
        <v>15.755974540650893</v>
      </c>
      <c r="N48" s="30">
        <f t="shared" si="67"/>
        <v>8.7136929460580905</v>
      </c>
      <c r="O48" s="30">
        <f t="shared" si="68"/>
        <v>8.7999999999999989</v>
      </c>
      <c r="P48" s="30">
        <f t="shared" si="69"/>
        <v>15.201124665548047</v>
      </c>
      <c r="Q48" s="91"/>
      <c r="R48" s="30">
        <f t="shared" si="70"/>
        <v>15.858052119610905</v>
      </c>
      <c r="S48" s="30">
        <f t="shared" si="71"/>
        <v>17.012448132780083</v>
      </c>
      <c r="T48" s="30">
        <f t="shared" si="72"/>
        <v>17.2</v>
      </c>
      <c r="U48" s="30">
        <f t="shared" si="73"/>
        <v>15.641014012969933</v>
      </c>
      <c r="V48" s="91"/>
      <c r="W48" s="30">
        <f t="shared" si="74"/>
        <v>15.245586645850848</v>
      </c>
      <c r="X48" s="30">
        <f t="shared" si="75"/>
        <v>10.78838174273859</v>
      </c>
      <c r="Y48" s="30">
        <f t="shared" si="76"/>
        <v>10.4</v>
      </c>
      <c r="Z48" s="30">
        <f t="shared" si="77"/>
        <v>14.956237812344112</v>
      </c>
      <c r="AA48" s="91"/>
      <c r="AB48" s="30">
        <f t="shared" si="78"/>
        <v>13.330130899483608</v>
      </c>
      <c r="AC48" s="30">
        <f t="shared" si="79"/>
        <v>18.257261410788381</v>
      </c>
      <c r="AD48" s="30">
        <f t="shared" si="80"/>
        <v>18.399999999999999</v>
      </c>
      <c r="AE48" s="30">
        <f t="shared" si="81"/>
        <v>14.139948301664324</v>
      </c>
      <c r="AF48" s="91"/>
      <c r="AG48" s="30">
        <f t="shared" si="82"/>
        <v>9.7454065089468003</v>
      </c>
      <c r="AH48" s="30">
        <f t="shared" si="83"/>
        <v>19.087136929460581</v>
      </c>
      <c r="AI48" s="30">
        <f t="shared" si="84"/>
        <v>19.600000000000001</v>
      </c>
      <c r="AJ48" s="30">
        <f t="shared" si="85"/>
        <v>10.793161307877194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58"/>
        <v>14.348981399468554</v>
      </c>
      <c r="D49" s="30">
        <f t="shared" si="59"/>
        <v>11.111111111111111</v>
      </c>
      <c r="E49" s="30">
        <f t="shared" si="60"/>
        <v>10.638297872340425</v>
      </c>
      <c r="F49" s="30">
        <f t="shared" si="61"/>
        <v>13.501213592233011</v>
      </c>
      <c r="G49" s="91"/>
      <c r="H49" s="30">
        <f t="shared" si="62"/>
        <v>15.500442869796279</v>
      </c>
      <c r="I49" s="30">
        <f t="shared" si="63"/>
        <v>11.111111111111111</v>
      </c>
      <c r="J49" s="30">
        <f t="shared" si="64"/>
        <v>10.638297872340425</v>
      </c>
      <c r="K49" s="30">
        <f t="shared" si="65"/>
        <v>15.078883495145631</v>
      </c>
      <c r="L49" s="91"/>
      <c r="M49" s="30">
        <f t="shared" si="66"/>
        <v>14.437555358724536</v>
      </c>
      <c r="N49" s="30">
        <f t="shared" si="67"/>
        <v>11.111111111111111</v>
      </c>
      <c r="O49" s="30">
        <f t="shared" si="68"/>
        <v>12.76595744680851</v>
      </c>
      <c r="P49" s="30">
        <f t="shared" si="69"/>
        <v>14.168689320388349</v>
      </c>
      <c r="Q49" s="91"/>
      <c r="R49" s="30">
        <f t="shared" si="70"/>
        <v>14.880425155004428</v>
      </c>
      <c r="S49" s="30">
        <f t="shared" si="71"/>
        <v>15.555555555555555</v>
      </c>
      <c r="T49" s="30">
        <f t="shared" si="72"/>
        <v>14.893617021276595</v>
      </c>
      <c r="U49" s="30">
        <f t="shared" si="73"/>
        <v>15.109223300970873</v>
      </c>
      <c r="V49" s="91"/>
      <c r="W49" s="30">
        <f t="shared" si="74"/>
        <v>14.614703277236494</v>
      </c>
      <c r="X49" s="30">
        <f t="shared" si="75"/>
        <v>11.111111111111111</v>
      </c>
      <c r="Y49" s="30">
        <f t="shared" si="76"/>
        <v>10.638297872340425</v>
      </c>
      <c r="Z49" s="30">
        <f t="shared" si="77"/>
        <v>13.743932038834952</v>
      </c>
      <c r="AA49" s="91"/>
      <c r="AB49" s="30">
        <f t="shared" si="78"/>
        <v>15.279007971656334</v>
      </c>
      <c r="AC49" s="30">
        <f t="shared" si="79"/>
        <v>24.444444444444443</v>
      </c>
      <c r="AD49" s="30">
        <f t="shared" si="80"/>
        <v>25.531914893617021</v>
      </c>
      <c r="AE49" s="30">
        <f t="shared" si="81"/>
        <v>16.595873786407765</v>
      </c>
      <c r="AF49" s="91"/>
      <c r="AG49" s="30">
        <f t="shared" si="82"/>
        <v>10.938883968113375</v>
      </c>
      <c r="AH49" s="30">
        <f t="shared" si="83"/>
        <v>15.555555555555555</v>
      </c>
      <c r="AI49" s="30">
        <f t="shared" si="84"/>
        <v>14.893617021276595</v>
      </c>
      <c r="AJ49" s="30">
        <f t="shared" si="85"/>
        <v>11.802184466019417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58"/>
        <v>14.367392106233861</v>
      </c>
      <c r="D50" s="30">
        <f t="shared" si="59"/>
        <v>13.26530612244898</v>
      </c>
      <c r="E50" s="30">
        <f t="shared" si="60"/>
        <v>14.000000000000002</v>
      </c>
      <c r="F50" s="30">
        <f t="shared" si="61"/>
        <v>14.263920671243326</v>
      </c>
      <c r="G50" s="91"/>
      <c r="H50" s="30">
        <f t="shared" si="62"/>
        <v>15.437108078199927</v>
      </c>
      <c r="I50" s="30">
        <f t="shared" si="63"/>
        <v>11.224489795918368</v>
      </c>
      <c r="J50" s="30">
        <f t="shared" si="64"/>
        <v>11</v>
      </c>
      <c r="K50" s="30">
        <f t="shared" si="65"/>
        <v>15.369946605644547</v>
      </c>
      <c r="L50" s="91"/>
      <c r="M50" s="30">
        <f t="shared" si="66"/>
        <v>14.736259682773884</v>
      </c>
      <c r="N50" s="30">
        <f t="shared" si="67"/>
        <v>16.326530612244898</v>
      </c>
      <c r="O50" s="30">
        <f t="shared" si="68"/>
        <v>16</v>
      </c>
      <c r="P50" s="30">
        <f t="shared" si="69"/>
        <v>14.149504195270785</v>
      </c>
      <c r="Q50" s="91"/>
      <c r="R50" s="30">
        <f t="shared" si="70"/>
        <v>15.049797122832903</v>
      </c>
      <c r="S50" s="30">
        <f t="shared" si="71"/>
        <v>16.326530612244898</v>
      </c>
      <c r="T50" s="30">
        <f t="shared" si="72"/>
        <v>16</v>
      </c>
      <c r="U50" s="30">
        <f t="shared" si="73"/>
        <v>14.251207729468598</v>
      </c>
      <c r="V50" s="91"/>
      <c r="W50" s="30">
        <f t="shared" si="74"/>
        <v>14.883806713389895</v>
      </c>
      <c r="X50" s="30">
        <f t="shared" si="75"/>
        <v>12.244897959183673</v>
      </c>
      <c r="Y50" s="30">
        <f t="shared" si="76"/>
        <v>12</v>
      </c>
      <c r="Z50" s="30">
        <f t="shared" si="77"/>
        <v>14.213068904144418</v>
      </c>
      <c r="AA50" s="91"/>
      <c r="AB50" s="30">
        <f t="shared" si="78"/>
        <v>14.828476576908889</v>
      </c>
      <c r="AC50" s="30">
        <f t="shared" si="79"/>
        <v>16.326530612244898</v>
      </c>
      <c r="AD50" s="30">
        <f t="shared" si="80"/>
        <v>17</v>
      </c>
      <c r="AE50" s="30">
        <f t="shared" si="81"/>
        <v>15.433511314518181</v>
      </c>
      <c r="AF50" s="91"/>
      <c r="AG50" s="30">
        <f t="shared" si="82"/>
        <v>10.697159719660641</v>
      </c>
      <c r="AH50" s="30">
        <f t="shared" si="83"/>
        <v>14.285714285714285</v>
      </c>
      <c r="AI50" s="30">
        <f t="shared" si="84"/>
        <v>14.000000000000002</v>
      </c>
      <c r="AJ50" s="30">
        <f t="shared" si="85"/>
        <v>12.318840579710146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s="59" customFormat="1" x14ac:dyDescent="0.3">
      <c r="A51" s="29" t="s">
        <v>13</v>
      </c>
      <c r="B51" s="90"/>
      <c r="C51" s="35">
        <f t="shared" si="58"/>
        <v>15.148865899266598</v>
      </c>
      <c r="D51" s="35">
        <f t="shared" si="59"/>
        <v>13.913043478260869</v>
      </c>
      <c r="E51" s="35">
        <f t="shared" si="60"/>
        <v>13.746630727762804</v>
      </c>
      <c r="F51" s="35">
        <f t="shared" si="61"/>
        <v>14.736842105263156</v>
      </c>
      <c r="G51" s="92"/>
      <c r="H51" s="35">
        <f t="shared" si="62"/>
        <v>15.483996308708534</v>
      </c>
      <c r="I51" s="35">
        <f t="shared" si="63"/>
        <v>15.942028985507244</v>
      </c>
      <c r="J51" s="35">
        <f t="shared" si="64"/>
        <v>15.902964959568733</v>
      </c>
      <c r="K51" s="35">
        <f t="shared" si="65"/>
        <v>14.561986361251966</v>
      </c>
      <c r="L51" s="92"/>
      <c r="M51" s="35">
        <f t="shared" si="66"/>
        <v>15.449997571518773</v>
      </c>
      <c r="N51" s="35">
        <f t="shared" si="67"/>
        <v>14.492753623188406</v>
      </c>
      <c r="O51" s="35">
        <f t="shared" si="68"/>
        <v>13.746630727762804</v>
      </c>
      <c r="P51" s="35">
        <f t="shared" si="69"/>
        <v>14.957160342717257</v>
      </c>
      <c r="Q51" s="92"/>
      <c r="R51" s="35">
        <f t="shared" si="70"/>
        <v>15.066297537520034</v>
      </c>
      <c r="S51" s="35">
        <f t="shared" si="71"/>
        <v>13.043478260869565</v>
      </c>
      <c r="T51" s="35">
        <f t="shared" si="72"/>
        <v>12.668463611859837</v>
      </c>
      <c r="U51" s="35">
        <f t="shared" si="73"/>
        <v>14.624934429095996</v>
      </c>
      <c r="V51" s="92"/>
      <c r="W51" s="35">
        <f t="shared" si="74"/>
        <v>15.663703919568702</v>
      </c>
      <c r="X51" s="35">
        <f t="shared" si="75"/>
        <v>15.942028985507244</v>
      </c>
      <c r="Y51" s="35">
        <f t="shared" si="76"/>
        <v>15.09433962264151</v>
      </c>
      <c r="Z51" s="35">
        <f t="shared" si="77"/>
        <v>15.387305472984789</v>
      </c>
      <c r="AA51" s="92"/>
      <c r="AB51" s="35">
        <f t="shared" si="78"/>
        <v>13.050658118412745</v>
      </c>
      <c r="AC51" s="35">
        <f t="shared" si="79"/>
        <v>13.623188405797102</v>
      </c>
      <c r="AD51" s="35">
        <f t="shared" si="80"/>
        <v>14.555256064690028</v>
      </c>
      <c r="AE51" s="35">
        <f t="shared" si="81"/>
        <v>13.901031648889667</v>
      </c>
      <c r="AF51" s="92"/>
      <c r="AG51" s="35">
        <f t="shared" si="82"/>
        <v>10.136480645004614</v>
      </c>
      <c r="AH51" s="35">
        <f t="shared" si="83"/>
        <v>13.043478260869565</v>
      </c>
      <c r="AI51" s="35">
        <f t="shared" si="84"/>
        <v>14.285714285714285</v>
      </c>
      <c r="AJ51" s="35">
        <f t="shared" si="85"/>
        <v>11.830739639797168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58"/>
        <v>14.914409100015583</v>
      </c>
      <c r="D52" s="30">
        <f t="shared" si="59"/>
        <v>13.168724279835391</v>
      </c>
      <c r="E52" s="30">
        <f t="shared" si="60"/>
        <v>13.151041666666666</v>
      </c>
      <c r="F52" s="30">
        <f t="shared" si="61"/>
        <v>14.577400983691433</v>
      </c>
      <c r="G52" s="91"/>
      <c r="H52" s="30">
        <f t="shared" si="62"/>
        <v>15.368519466642921</v>
      </c>
      <c r="I52" s="30">
        <f t="shared" si="63"/>
        <v>14.266117969821673</v>
      </c>
      <c r="J52" s="30">
        <f t="shared" si="64"/>
        <v>14.0625</v>
      </c>
      <c r="K52" s="30">
        <f t="shared" si="65"/>
        <v>14.714923634480973</v>
      </c>
      <c r="L52" s="91"/>
      <c r="M52" s="30">
        <f t="shared" si="66"/>
        <v>15.426396278075819</v>
      </c>
      <c r="N52" s="30">
        <f t="shared" si="67"/>
        <v>12.620027434842248</v>
      </c>
      <c r="O52" s="30">
        <f t="shared" si="68"/>
        <v>12.369791666666668</v>
      </c>
      <c r="P52" s="30">
        <f t="shared" si="69"/>
        <v>14.899365777892829</v>
      </c>
      <c r="Q52" s="91"/>
      <c r="R52" s="30">
        <f t="shared" si="70"/>
        <v>15.348485185762303</v>
      </c>
      <c r="S52" s="30">
        <f t="shared" si="71"/>
        <v>14.951989026063101</v>
      </c>
      <c r="T52" s="30">
        <f t="shared" si="72"/>
        <v>14.713541666666666</v>
      </c>
      <c r="U52" s="30">
        <f t="shared" si="73"/>
        <v>14.96570023297955</v>
      </c>
      <c r="V52" s="91"/>
      <c r="W52" s="30">
        <f t="shared" si="74"/>
        <v>15.36184137301605</v>
      </c>
      <c r="X52" s="30">
        <f t="shared" si="75"/>
        <v>13.443072702331962</v>
      </c>
      <c r="Y52" s="30">
        <f t="shared" si="76"/>
        <v>12.890625</v>
      </c>
      <c r="Z52" s="30">
        <f t="shared" si="77"/>
        <v>14.99644059021486</v>
      </c>
      <c r="AA52" s="91"/>
      <c r="AB52" s="30">
        <f t="shared" si="78"/>
        <v>13.480845001446919</v>
      </c>
      <c r="AC52" s="30">
        <f t="shared" si="79"/>
        <v>16.186556927297669</v>
      </c>
      <c r="AD52" s="30">
        <f t="shared" si="80"/>
        <v>16.796875</v>
      </c>
      <c r="AE52" s="30">
        <f t="shared" si="81"/>
        <v>14.325006471654156</v>
      </c>
      <c r="AF52" s="91"/>
      <c r="AG52" s="30">
        <f t="shared" si="82"/>
        <v>10.099503595040403</v>
      </c>
      <c r="AH52" s="30">
        <f t="shared" si="83"/>
        <v>15.363511659807957</v>
      </c>
      <c r="AI52" s="30">
        <f t="shared" si="84"/>
        <v>16.015625</v>
      </c>
      <c r="AJ52" s="30">
        <f t="shared" si="85"/>
        <v>11.521162309086202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58"/>
        <v>14.931466899970838</v>
      </c>
      <c r="D53" s="30">
        <f t="shared" si="59"/>
        <v>9.7222222222222232</v>
      </c>
      <c r="E53" s="30">
        <f t="shared" si="60"/>
        <v>9.0909090909090917</v>
      </c>
      <c r="F53" s="30">
        <f t="shared" si="61"/>
        <v>14.860442733397496</v>
      </c>
      <c r="G53" s="91"/>
      <c r="H53" s="30">
        <f t="shared" si="62"/>
        <v>16.097987751531058</v>
      </c>
      <c r="I53" s="30">
        <f t="shared" si="63"/>
        <v>13.888888888888889</v>
      </c>
      <c r="J53" s="30">
        <f t="shared" si="64"/>
        <v>12.987012987012985</v>
      </c>
      <c r="K53" s="30">
        <f t="shared" si="65"/>
        <v>15.437921077959576</v>
      </c>
      <c r="L53" s="91"/>
      <c r="M53" s="30">
        <f t="shared" si="66"/>
        <v>15.427238261883931</v>
      </c>
      <c r="N53" s="30">
        <f t="shared" si="67"/>
        <v>13.888888888888889</v>
      </c>
      <c r="O53" s="30">
        <f t="shared" si="68"/>
        <v>12.987012987012985</v>
      </c>
      <c r="P53" s="30">
        <f t="shared" si="69"/>
        <v>14.148219441770934</v>
      </c>
      <c r="Q53" s="91"/>
      <c r="R53" s="30">
        <f t="shared" si="70"/>
        <v>13.414989792942549</v>
      </c>
      <c r="S53" s="30">
        <f t="shared" si="71"/>
        <v>4.1666666666666661</v>
      </c>
      <c r="T53" s="30">
        <f t="shared" si="72"/>
        <v>3.8961038961038961</v>
      </c>
      <c r="U53" s="30">
        <f t="shared" si="73"/>
        <v>12.800769971126083</v>
      </c>
      <c r="V53" s="91"/>
      <c r="W53" s="30">
        <f t="shared" si="74"/>
        <v>13.648293963254593</v>
      </c>
      <c r="X53" s="30">
        <f t="shared" si="75"/>
        <v>13.888888888888889</v>
      </c>
      <c r="Y53" s="30">
        <f t="shared" si="76"/>
        <v>14.285714285714285</v>
      </c>
      <c r="Z53" s="30">
        <f t="shared" si="77"/>
        <v>13.551491819056785</v>
      </c>
      <c r="AA53" s="91"/>
      <c r="AB53" s="30">
        <f t="shared" si="78"/>
        <v>15.077282006415865</v>
      </c>
      <c r="AC53" s="30">
        <f t="shared" si="79"/>
        <v>22.222222222222221</v>
      </c>
      <c r="AD53" s="30">
        <f t="shared" si="80"/>
        <v>24.675324675324674</v>
      </c>
      <c r="AE53" s="30">
        <f t="shared" si="81"/>
        <v>16.169393647738207</v>
      </c>
      <c r="AF53" s="91"/>
      <c r="AG53" s="30">
        <f t="shared" si="82"/>
        <v>11.402741324001168</v>
      </c>
      <c r="AH53" s="30">
        <f t="shared" si="83"/>
        <v>22.222222222222221</v>
      </c>
      <c r="AI53" s="30">
        <f t="shared" si="84"/>
        <v>22.077922077922079</v>
      </c>
      <c r="AJ53" s="30">
        <f t="shared" si="85"/>
        <v>13.031761308950914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58"/>
        <v>14.677103718199607</v>
      </c>
      <c r="D54" s="30">
        <f t="shared" si="59"/>
        <v>20</v>
      </c>
      <c r="E54" s="30">
        <f t="shared" si="60"/>
        <v>18.518518518518519</v>
      </c>
      <c r="F54" s="30">
        <f t="shared" si="61"/>
        <v>13.427109974424553</v>
      </c>
      <c r="G54" s="91"/>
      <c r="H54" s="30">
        <f t="shared" si="62"/>
        <v>15.264187866927593</v>
      </c>
      <c r="I54" s="30">
        <f t="shared" si="63"/>
        <v>16</v>
      </c>
      <c r="J54" s="30">
        <f t="shared" si="64"/>
        <v>14.814814814814813</v>
      </c>
      <c r="K54" s="30">
        <f t="shared" si="65"/>
        <v>13.810741687979538</v>
      </c>
      <c r="L54" s="91"/>
      <c r="M54" s="30">
        <f t="shared" si="66"/>
        <v>14.090019569471623</v>
      </c>
      <c r="N54" s="30">
        <f t="shared" si="67"/>
        <v>4</v>
      </c>
      <c r="O54" s="30">
        <f t="shared" si="68"/>
        <v>3.7037037037037033</v>
      </c>
      <c r="P54" s="30">
        <f t="shared" si="69"/>
        <v>15.473145780051151</v>
      </c>
      <c r="Q54" s="91"/>
      <c r="R54" s="30">
        <f t="shared" si="70"/>
        <v>13.894324853228962</v>
      </c>
      <c r="S54" s="30">
        <f t="shared" si="71"/>
        <v>16</v>
      </c>
      <c r="T54" s="30">
        <f t="shared" si="72"/>
        <v>14.814814814814813</v>
      </c>
      <c r="U54" s="30">
        <f t="shared" si="73"/>
        <v>11.508951406649617</v>
      </c>
      <c r="V54" s="91"/>
      <c r="W54" s="30">
        <f t="shared" si="74"/>
        <v>17.221135029354208</v>
      </c>
      <c r="X54" s="30">
        <f t="shared" si="75"/>
        <v>16</v>
      </c>
      <c r="Y54" s="30">
        <f t="shared" si="76"/>
        <v>22.222222222222221</v>
      </c>
      <c r="Z54" s="30">
        <f t="shared" si="77"/>
        <v>16.879795396419436</v>
      </c>
      <c r="AA54" s="91"/>
      <c r="AB54" s="30">
        <f t="shared" si="78"/>
        <v>15.264187866927593</v>
      </c>
      <c r="AC54" s="30">
        <f t="shared" si="79"/>
        <v>20</v>
      </c>
      <c r="AD54" s="30">
        <f t="shared" si="80"/>
        <v>18.518518518518519</v>
      </c>
      <c r="AE54" s="30">
        <f t="shared" si="81"/>
        <v>15.9846547314578</v>
      </c>
      <c r="AF54" s="91"/>
      <c r="AG54" s="30">
        <f t="shared" si="82"/>
        <v>9.5890410958904102</v>
      </c>
      <c r="AH54" s="30">
        <f t="shared" si="83"/>
        <v>8</v>
      </c>
      <c r="AI54" s="30">
        <f t="shared" si="84"/>
        <v>7.4074074074074066</v>
      </c>
      <c r="AJ54" s="30">
        <f t="shared" si="85"/>
        <v>12.915601023017903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58"/>
        <v>15.105641472446091</v>
      </c>
      <c r="D55" s="30">
        <f t="shared" si="59"/>
        <v>18.75</v>
      </c>
      <c r="E55" s="30">
        <f t="shared" si="60"/>
        <v>18.025751072961373</v>
      </c>
      <c r="F55" s="30">
        <f t="shared" si="61"/>
        <v>14.642346208869814</v>
      </c>
      <c r="G55" s="91"/>
      <c r="H55" s="30">
        <f t="shared" si="62"/>
        <v>14.855151383140926</v>
      </c>
      <c r="I55" s="30">
        <f t="shared" si="63"/>
        <v>12.01923076923077</v>
      </c>
      <c r="J55" s="30">
        <f t="shared" si="64"/>
        <v>11.587982832618025</v>
      </c>
      <c r="K55" s="30">
        <f t="shared" si="65"/>
        <v>14.141630901287552</v>
      </c>
      <c r="L55" s="91"/>
      <c r="M55" s="30">
        <f t="shared" si="66"/>
        <v>14.768024395556523</v>
      </c>
      <c r="N55" s="30">
        <f t="shared" si="67"/>
        <v>13.461538461538462</v>
      </c>
      <c r="O55" s="30">
        <f t="shared" si="68"/>
        <v>14.163090128755366</v>
      </c>
      <c r="P55" s="30">
        <f t="shared" si="69"/>
        <v>13.912732474964235</v>
      </c>
      <c r="Q55" s="91"/>
      <c r="R55" s="30">
        <f t="shared" si="70"/>
        <v>14.528425179699411</v>
      </c>
      <c r="S55" s="30">
        <f t="shared" si="71"/>
        <v>8.6538461538461533</v>
      </c>
      <c r="T55" s="30">
        <f t="shared" si="72"/>
        <v>7.7253218884120178</v>
      </c>
      <c r="U55" s="30">
        <f t="shared" si="73"/>
        <v>14.105865522174534</v>
      </c>
      <c r="V55" s="91"/>
      <c r="W55" s="30">
        <f t="shared" si="74"/>
        <v>14.69178828142017</v>
      </c>
      <c r="X55" s="30">
        <f t="shared" si="75"/>
        <v>14.903846153846153</v>
      </c>
      <c r="Y55" s="30">
        <f t="shared" si="76"/>
        <v>13.733905579399142</v>
      </c>
      <c r="Z55" s="30">
        <f t="shared" si="77"/>
        <v>14.220314735336196</v>
      </c>
      <c r="AA55" s="91"/>
      <c r="AB55" s="30">
        <f t="shared" si="78"/>
        <v>14.03833587453714</v>
      </c>
      <c r="AC55" s="30">
        <f t="shared" si="79"/>
        <v>15.865384615384615</v>
      </c>
      <c r="AD55" s="30">
        <f t="shared" si="80"/>
        <v>15.450643776824036</v>
      </c>
      <c r="AE55" s="30">
        <f t="shared" si="81"/>
        <v>14.763948497854077</v>
      </c>
      <c r="AF55" s="91"/>
      <c r="AG55" s="30">
        <f t="shared" si="82"/>
        <v>12.012633413199739</v>
      </c>
      <c r="AH55" s="30">
        <f t="shared" si="83"/>
        <v>16.346153846153847</v>
      </c>
      <c r="AI55" s="30">
        <f t="shared" si="84"/>
        <v>19.313304721030043</v>
      </c>
      <c r="AJ55" s="30">
        <f t="shared" si="85"/>
        <v>14.21316165951359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58"/>
        <v>15.138435624802609</v>
      </c>
      <c r="D56" s="30">
        <f t="shared" si="59"/>
        <v>15.311004784688995</v>
      </c>
      <c r="E56" s="30">
        <f t="shared" si="60"/>
        <v>15.584415584415584</v>
      </c>
      <c r="F56" s="30">
        <f t="shared" si="61"/>
        <v>14.624034173000815</v>
      </c>
      <c r="G56" s="91"/>
      <c r="H56" s="30">
        <f t="shared" si="62"/>
        <v>15.180545320560061</v>
      </c>
      <c r="I56" s="30">
        <f t="shared" si="63"/>
        <v>16.746411483253588</v>
      </c>
      <c r="J56" s="30">
        <f t="shared" si="64"/>
        <v>15.584415584415584</v>
      </c>
      <c r="K56" s="30">
        <f t="shared" si="65"/>
        <v>14.328789496827691</v>
      </c>
      <c r="L56" s="91"/>
      <c r="M56" s="30">
        <f t="shared" si="66"/>
        <v>14.906832298136646</v>
      </c>
      <c r="N56" s="30">
        <f t="shared" si="67"/>
        <v>11.004784688995215</v>
      </c>
      <c r="O56" s="30">
        <f t="shared" si="68"/>
        <v>10.822510822510822</v>
      </c>
      <c r="P56" s="30">
        <f t="shared" si="69"/>
        <v>14.272253282241346</v>
      </c>
      <c r="Q56" s="91"/>
      <c r="R56" s="30">
        <f t="shared" si="70"/>
        <v>14.454153068744077</v>
      </c>
      <c r="S56" s="30">
        <f t="shared" si="71"/>
        <v>13.397129186602871</v>
      </c>
      <c r="T56" s="30">
        <f t="shared" si="72"/>
        <v>12.987012987012985</v>
      </c>
      <c r="U56" s="30">
        <f t="shared" si="73"/>
        <v>14.240844274137823</v>
      </c>
      <c r="V56" s="91"/>
      <c r="W56" s="30">
        <f t="shared" si="74"/>
        <v>15.012106537530268</v>
      </c>
      <c r="X56" s="30">
        <f t="shared" si="75"/>
        <v>18.660287081339714</v>
      </c>
      <c r="Y56" s="30">
        <f t="shared" si="76"/>
        <v>18.614718614718615</v>
      </c>
      <c r="Z56" s="30">
        <f t="shared" si="77"/>
        <v>15.271059739933413</v>
      </c>
      <c r="AA56" s="91"/>
      <c r="AB56" s="30">
        <f t="shared" si="78"/>
        <v>14.001473839351512</v>
      </c>
      <c r="AC56" s="30">
        <f t="shared" si="79"/>
        <v>11.004784688995215</v>
      </c>
      <c r="AD56" s="30">
        <f t="shared" si="80"/>
        <v>9.9567099567099575</v>
      </c>
      <c r="AE56" s="30">
        <f t="shared" si="81"/>
        <v>14.234562472517117</v>
      </c>
      <c r="AF56" s="91"/>
      <c r="AG56" s="30">
        <f t="shared" si="82"/>
        <v>11.306453310874828</v>
      </c>
      <c r="AH56" s="30">
        <f t="shared" si="83"/>
        <v>13.875598086124402</v>
      </c>
      <c r="AI56" s="30">
        <f t="shared" si="84"/>
        <v>16.450216450216452</v>
      </c>
      <c r="AJ56" s="30">
        <f t="shared" si="85"/>
        <v>13.028456561341791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58"/>
        <v>14.209401709401709</v>
      </c>
      <c r="D57" s="30">
        <f t="shared" si="59"/>
        <v>10.256410256410255</v>
      </c>
      <c r="E57" s="30">
        <f t="shared" si="60"/>
        <v>9.7560975609756095</v>
      </c>
      <c r="F57" s="30">
        <f t="shared" si="61"/>
        <v>13.883431565160445</v>
      </c>
      <c r="G57" s="91"/>
      <c r="H57" s="30">
        <f t="shared" si="62"/>
        <v>13.461538461538462</v>
      </c>
      <c r="I57" s="30">
        <f t="shared" si="63"/>
        <v>10.256410256410255</v>
      </c>
      <c r="J57" s="30">
        <f t="shared" si="64"/>
        <v>9.7560975609756095</v>
      </c>
      <c r="K57" s="30">
        <f t="shared" si="65"/>
        <v>12.311722331368696</v>
      </c>
      <c r="L57" s="91"/>
      <c r="M57" s="30">
        <f t="shared" si="66"/>
        <v>15.384615384615385</v>
      </c>
      <c r="N57" s="30">
        <f t="shared" si="67"/>
        <v>5.1282051282051277</v>
      </c>
      <c r="O57" s="30">
        <f t="shared" si="68"/>
        <v>4.8780487804878048</v>
      </c>
      <c r="P57" s="30">
        <f t="shared" si="69"/>
        <v>15.717092337917485</v>
      </c>
      <c r="Q57" s="91"/>
      <c r="R57" s="30">
        <f t="shared" si="70"/>
        <v>14.102564102564102</v>
      </c>
      <c r="S57" s="30">
        <f t="shared" si="71"/>
        <v>12.820512820512819</v>
      </c>
      <c r="T57" s="30">
        <f t="shared" si="72"/>
        <v>12.195121951219512</v>
      </c>
      <c r="U57" s="30">
        <f t="shared" si="73"/>
        <v>14.341846758349705</v>
      </c>
      <c r="V57" s="91"/>
      <c r="W57" s="30">
        <f t="shared" si="74"/>
        <v>14.957264957264957</v>
      </c>
      <c r="X57" s="30">
        <f t="shared" si="75"/>
        <v>17.948717948717949</v>
      </c>
      <c r="Y57" s="30">
        <f t="shared" si="76"/>
        <v>17.073170731707318</v>
      </c>
      <c r="Z57" s="30">
        <f t="shared" si="77"/>
        <v>15.062213490504256</v>
      </c>
      <c r="AA57" s="91"/>
      <c r="AB57" s="30">
        <f t="shared" si="78"/>
        <v>14.957264957264957</v>
      </c>
      <c r="AC57" s="30">
        <f t="shared" si="79"/>
        <v>17.948717948717949</v>
      </c>
      <c r="AD57" s="30">
        <f t="shared" si="80"/>
        <v>19.512195121951219</v>
      </c>
      <c r="AE57" s="30">
        <f t="shared" si="81"/>
        <v>16.110019646365423</v>
      </c>
      <c r="AF57" s="91"/>
      <c r="AG57" s="30">
        <f t="shared" si="82"/>
        <v>12.927350427350429</v>
      </c>
      <c r="AH57" s="30">
        <f t="shared" si="83"/>
        <v>25.641025641025639</v>
      </c>
      <c r="AI57" s="30">
        <f t="shared" si="84"/>
        <v>26.829268292682929</v>
      </c>
      <c r="AJ57" s="30">
        <f t="shared" si="85"/>
        <v>12.573673870333987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58"/>
        <v>14.441519368183528</v>
      </c>
      <c r="D58" s="30">
        <f t="shared" si="59"/>
        <v>8.9887640449438209</v>
      </c>
      <c r="E58" s="30">
        <f t="shared" si="60"/>
        <v>7.9207920792079207</v>
      </c>
      <c r="F58" s="30">
        <f t="shared" si="61"/>
        <v>14.950316169828366</v>
      </c>
      <c r="G58" s="91"/>
      <c r="H58" s="30">
        <f t="shared" si="62"/>
        <v>13.614140654381346</v>
      </c>
      <c r="I58" s="30">
        <f t="shared" si="63"/>
        <v>13.48314606741573</v>
      </c>
      <c r="J58" s="30">
        <f t="shared" si="64"/>
        <v>12.871287128712872</v>
      </c>
      <c r="K58" s="30">
        <f t="shared" si="65"/>
        <v>12.985546522131889</v>
      </c>
      <c r="L58" s="91"/>
      <c r="M58" s="30">
        <f t="shared" si="66"/>
        <v>15.231289958631065</v>
      </c>
      <c r="N58" s="30">
        <f t="shared" si="67"/>
        <v>14.606741573033707</v>
      </c>
      <c r="O58" s="30">
        <f t="shared" si="68"/>
        <v>15.841584158415841</v>
      </c>
      <c r="P58" s="30">
        <f t="shared" si="69"/>
        <v>14.70189701897019</v>
      </c>
      <c r="Q58" s="91"/>
      <c r="R58" s="30">
        <f t="shared" si="70"/>
        <v>13.689356901090635</v>
      </c>
      <c r="S58" s="30">
        <f t="shared" si="71"/>
        <v>7.8651685393258424</v>
      </c>
      <c r="T58" s="30">
        <f t="shared" si="72"/>
        <v>6.9306930693069315</v>
      </c>
      <c r="U58" s="30">
        <f t="shared" si="73"/>
        <v>13.392050587172537</v>
      </c>
      <c r="V58" s="91"/>
      <c r="W58" s="30">
        <f t="shared" si="74"/>
        <v>16.209101165851823</v>
      </c>
      <c r="X58" s="30">
        <f t="shared" si="75"/>
        <v>15.730337078651685</v>
      </c>
      <c r="Y58" s="30">
        <f t="shared" si="76"/>
        <v>14.85148514851485</v>
      </c>
      <c r="Z58" s="30">
        <f t="shared" si="77"/>
        <v>16.011743450767842</v>
      </c>
      <c r="AA58" s="91"/>
      <c r="AB58" s="30">
        <f t="shared" si="78"/>
        <v>13.689356901090635</v>
      </c>
      <c r="AC58" s="30">
        <f t="shared" si="79"/>
        <v>13.48314606741573</v>
      </c>
      <c r="AD58" s="30">
        <f t="shared" si="80"/>
        <v>11.881188118811881</v>
      </c>
      <c r="AE58" s="30">
        <f t="shared" si="81"/>
        <v>13.911472448057813</v>
      </c>
      <c r="AF58" s="91"/>
      <c r="AG58" s="30">
        <f t="shared" si="82"/>
        <v>13.125235050770968</v>
      </c>
      <c r="AH58" s="30">
        <f t="shared" si="83"/>
        <v>25.842696629213485</v>
      </c>
      <c r="AI58" s="30">
        <f t="shared" si="84"/>
        <v>29.702970297029701</v>
      </c>
      <c r="AJ58" s="30">
        <f t="shared" si="85"/>
        <v>14.046973803071364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58"/>
        <v>14.895301777230335</v>
      </c>
      <c r="D59" s="30">
        <f t="shared" si="59"/>
        <v>11.979166666666668</v>
      </c>
      <c r="E59" s="30">
        <f t="shared" si="60"/>
        <v>12.440191387559809</v>
      </c>
      <c r="F59" s="30">
        <f t="shared" si="61"/>
        <v>14.982233354692143</v>
      </c>
      <c r="G59" s="91"/>
      <c r="H59" s="30">
        <f t="shared" si="62"/>
        <v>15.062467006862573</v>
      </c>
      <c r="I59" s="30">
        <f t="shared" si="63"/>
        <v>12.5</v>
      </c>
      <c r="J59" s="30">
        <f t="shared" si="64"/>
        <v>11.961722488038278</v>
      </c>
      <c r="K59" s="30">
        <f t="shared" si="65"/>
        <v>14.487097337915769</v>
      </c>
      <c r="L59" s="91"/>
      <c r="M59" s="30">
        <f t="shared" si="66"/>
        <v>15.467182825972198</v>
      </c>
      <c r="N59" s="30">
        <f t="shared" si="67"/>
        <v>16.666666666666664</v>
      </c>
      <c r="O59" s="30">
        <f t="shared" si="68"/>
        <v>15.311004784688995</v>
      </c>
      <c r="P59" s="30">
        <f t="shared" si="69"/>
        <v>14.679326615017185</v>
      </c>
      <c r="Q59" s="91"/>
      <c r="R59" s="30">
        <f t="shared" si="70"/>
        <v>14.728136547598099</v>
      </c>
      <c r="S59" s="30">
        <f t="shared" si="71"/>
        <v>16.145833333333336</v>
      </c>
      <c r="T59" s="30">
        <f t="shared" si="72"/>
        <v>15.789473684210526</v>
      </c>
      <c r="U59" s="30">
        <f t="shared" si="73"/>
        <v>14.335643968078291</v>
      </c>
      <c r="V59" s="91"/>
      <c r="W59" s="30">
        <f t="shared" si="74"/>
        <v>14.798521907443252</v>
      </c>
      <c r="X59" s="30">
        <f t="shared" si="75"/>
        <v>9.8958333333333321</v>
      </c>
      <c r="Y59" s="30">
        <f t="shared" si="76"/>
        <v>10.526315789473683</v>
      </c>
      <c r="Z59" s="30">
        <f t="shared" si="77"/>
        <v>14.568649152443641</v>
      </c>
      <c r="AA59" s="91"/>
      <c r="AB59" s="30">
        <f t="shared" si="78"/>
        <v>13.584374450114375</v>
      </c>
      <c r="AC59" s="30">
        <f t="shared" si="79"/>
        <v>13.020833333333334</v>
      </c>
      <c r="AD59" s="30">
        <f t="shared" si="80"/>
        <v>13.875598086124402</v>
      </c>
      <c r="AE59" s="30">
        <f t="shared" si="81"/>
        <v>13.91040950661152</v>
      </c>
      <c r="AF59" s="91"/>
      <c r="AG59" s="30">
        <f t="shared" si="82"/>
        <v>11.464015484779166</v>
      </c>
      <c r="AH59" s="30">
        <f t="shared" si="83"/>
        <v>19.791666666666664</v>
      </c>
      <c r="AI59" s="30">
        <f t="shared" si="84"/>
        <v>20.095693779904305</v>
      </c>
      <c r="AJ59" s="30">
        <f t="shared" si="85"/>
        <v>13.03664006524145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s="59" customFormat="1" ht="16.8" x14ac:dyDescent="0.3">
      <c r="A60" s="28" t="s">
        <v>22</v>
      </c>
      <c r="B60" s="89"/>
      <c r="C60" s="42">
        <f t="shared" si="58"/>
        <v>16.208476517754868</v>
      </c>
      <c r="D60" s="35">
        <f t="shared" si="59"/>
        <v>16.483516483516482</v>
      </c>
      <c r="E60" s="35">
        <f t="shared" si="60"/>
        <v>15.306122448979592</v>
      </c>
      <c r="F60" s="42">
        <f t="shared" si="61"/>
        <v>16.004518922990023</v>
      </c>
      <c r="G60" s="92"/>
      <c r="H60" s="35">
        <f t="shared" si="62"/>
        <v>14.719358533791524</v>
      </c>
      <c r="I60" s="35">
        <f t="shared" si="63"/>
        <v>10.989010989010989</v>
      </c>
      <c r="J60" s="35">
        <f t="shared" si="64"/>
        <v>10.204081632653061</v>
      </c>
      <c r="K60" s="35">
        <f t="shared" si="65"/>
        <v>14.253436264356994</v>
      </c>
      <c r="L60" s="92"/>
      <c r="M60" s="35">
        <f t="shared" si="66"/>
        <v>15.750286368843069</v>
      </c>
      <c r="N60" s="35">
        <f t="shared" si="67"/>
        <v>17.582417582417584</v>
      </c>
      <c r="O60" s="35">
        <f t="shared" si="68"/>
        <v>16.326530612244898</v>
      </c>
      <c r="P60" s="35">
        <f t="shared" si="69"/>
        <v>15.552626623987949</v>
      </c>
      <c r="Q60" s="92"/>
      <c r="R60" s="35">
        <f t="shared" si="70"/>
        <v>14.347079037800686</v>
      </c>
      <c r="S60" s="35">
        <f t="shared" si="71"/>
        <v>12.087912087912088</v>
      </c>
      <c r="T60" s="35">
        <f t="shared" si="72"/>
        <v>11.224489795918368</v>
      </c>
      <c r="U60" s="35">
        <f t="shared" si="73"/>
        <v>14.347580493315759</v>
      </c>
      <c r="V60" s="92"/>
      <c r="W60" s="35">
        <f t="shared" si="74"/>
        <v>13.77434135166094</v>
      </c>
      <c r="X60" s="43">
        <f t="shared" si="75"/>
        <v>8.791208791208792</v>
      </c>
      <c r="Y60" s="43">
        <f t="shared" si="76"/>
        <v>10.204081632653061</v>
      </c>
      <c r="Z60" s="35">
        <f t="shared" si="77"/>
        <v>13.236678591602335</v>
      </c>
      <c r="AA60" s="92"/>
      <c r="AB60" s="35">
        <f t="shared" si="78"/>
        <v>13.688430698739978</v>
      </c>
      <c r="AC60" s="35">
        <f t="shared" si="79"/>
        <v>15.384615384615385</v>
      </c>
      <c r="AD60" s="35">
        <f t="shared" si="80"/>
        <v>16.326530612244898</v>
      </c>
      <c r="AE60" s="35">
        <f t="shared" si="81"/>
        <v>13.707399736396159</v>
      </c>
      <c r="AF60" s="92"/>
      <c r="AG60" s="35">
        <f t="shared" si="82"/>
        <v>11.512027491408935</v>
      </c>
      <c r="AH60" s="42">
        <f t="shared" si="83"/>
        <v>18.681318681318682</v>
      </c>
      <c r="AI60" s="42">
        <f t="shared" si="84"/>
        <v>20.408163265306122</v>
      </c>
      <c r="AJ60" s="35">
        <f t="shared" si="85"/>
        <v>12.89775936735078</v>
      </c>
      <c r="AK60" s="92"/>
      <c r="AL60" s="35">
        <v>100</v>
      </c>
      <c r="AM60" s="35">
        <v>100</v>
      </c>
      <c r="AN60" s="35">
        <v>100</v>
      </c>
      <c r="AO60" s="35">
        <v>100</v>
      </c>
    </row>
    <row r="61" spans="1:49" s="99" customFormat="1" x14ac:dyDescent="0.3">
      <c r="A61" s="28" t="s">
        <v>85</v>
      </c>
      <c r="B61" s="96"/>
      <c r="C61" s="97">
        <f t="shared" si="58"/>
        <v>15.065491551833276</v>
      </c>
      <c r="D61" s="97">
        <f t="shared" si="59"/>
        <v>14.378378378378379</v>
      </c>
      <c r="E61" s="97">
        <f t="shared" si="60"/>
        <v>14.060963618485742</v>
      </c>
      <c r="F61" s="101">
        <f t="shared" si="61"/>
        <v>14.84706650702079</v>
      </c>
      <c r="G61" s="98"/>
      <c r="H61" s="97">
        <f t="shared" si="62"/>
        <v>14.972975605005601</v>
      </c>
      <c r="I61" s="97">
        <f t="shared" si="63"/>
        <v>13.405405405405405</v>
      </c>
      <c r="J61" s="97">
        <f t="shared" si="64"/>
        <v>12.684365781710916</v>
      </c>
      <c r="K61" s="97">
        <f t="shared" si="65"/>
        <v>14.267054378080829</v>
      </c>
      <c r="L61" s="98"/>
      <c r="M61" s="101">
        <f t="shared" si="66"/>
        <v>15.167746019379658</v>
      </c>
      <c r="N61" s="97">
        <f t="shared" si="67"/>
        <v>13.513513513513514</v>
      </c>
      <c r="O61" s="97">
        <f t="shared" si="68"/>
        <v>13.274336283185843</v>
      </c>
      <c r="P61" s="97">
        <f t="shared" si="69"/>
        <v>14.476978338957222</v>
      </c>
      <c r="Q61" s="98"/>
      <c r="R61" s="97">
        <f t="shared" si="70"/>
        <v>14.386229731703754</v>
      </c>
      <c r="S61" s="109">
        <f t="shared" si="71"/>
        <v>11.567567567567567</v>
      </c>
      <c r="T61" s="109">
        <f t="shared" si="72"/>
        <v>10.914454277286136</v>
      </c>
      <c r="U61" s="97">
        <f t="shared" si="73"/>
        <v>14.040025501873766</v>
      </c>
      <c r="V61" s="98"/>
      <c r="W61" s="97">
        <f t="shared" si="74"/>
        <v>14.766032039733165</v>
      </c>
      <c r="X61" s="97">
        <f t="shared" si="75"/>
        <v>14.270270270270272</v>
      </c>
      <c r="Y61" s="97">
        <f t="shared" si="76"/>
        <v>14.355948869223207</v>
      </c>
      <c r="Z61" s="97">
        <f t="shared" si="77"/>
        <v>14.613817661602575</v>
      </c>
      <c r="AA61" s="98"/>
      <c r="AB61" s="97">
        <f t="shared" si="78"/>
        <v>13.974777231338559</v>
      </c>
      <c r="AC61" s="97">
        <f t="shared" si="79"/>
        <v>14.594594594594595</v>
      </c>
      <c r="AD61" s="97">
        <f t="shared" si="80"/>
        <v>14.552605703048179</v>
      </c>
      <c r="AE61" s="97">
        <f t="shared" si="81"/>
        <v>14.419443623754063</v>
      </c>
      <c r="AF61" s="98"/>
      <c r="AG61" s="109">
        <f t="shared" si="82"/>
        <v>11.666747821005989</v>
      </c>
      <c r="AH61" s="101">
        <f t="shared" si="83"/>
        <v>18.27027027027027</v>
      </c>
      <c r="AI61" s="101">
        <f t="shared" si="84"/>
        <v>20.15732546705998</v>
      </c>
      <c r="AJ61" s="109">
        <f t="shared" si="85"/>
        <v>13.335613988710756</v>
      </c>
      <c r="AK61" s="98"/>
      <c r="AL61" s="97">
        <v>100</v>
      </c>
      <c r="AM61" s="97">
        <v>100</v>
      </c>
      <c r="AN61" s="97">
        <v>100</v>
      </c>
      <c r="AO61" s="97">
        <v>100</v>
      </c>
    </row>
    <row r="62" spans="1:49" x14ac:dyDescent="0.3">
      <c r="D62" s="30"/>
    </row>
    <row r="63" spans="1:49" x14ac:dyDescent="0.3">
      <c r="A63" s="187" t="s">
        <v>38</v>
      </c>
      <c r="B63" s="188"/>
      <c r="C63" s="188"/>
      <c r="D63" s="188"/>
      <c r="E63" s="188"/>
      <c r="F63" s="188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03" t="s">
        <v>27</v>
      </c>
      <c r="B64" s="87"/>
      <c r="C64" s="201" t="s">
        <v>28</v>
      </c>
      <c r="D64" s="198"/>
      <c r="E64" s="198"/>
      <c r="F64" s="198"/>
      <c r="G64" s="202"/>
      <c r="H64" s="88"/>
      <c r="I64" s="201" t="s">
        <v>29</v>
      </c>
      <c r="J64" s="198"/>
      <c r="K64" s="198"/>
      <c r="L64" s="198"/>
      <c r="M64" s="202"/>
      <c r="N64" s="88"/>
      <c r="O64" s="201" t="s">
        <v>30</v>
      </c>
      <c r="P64" s="198"/>
      <c r="Q64" s="198"/>
      <c r="R64" s="198"/>
      <c r="S64" s="202"/>
      <c r="T64" s="8"/>
      <c r="U64" s="201" t="s">
        <v>31</v>
      </c>
      <c r="V64" s="198"/>
      <c r="W64" s="198"/>
      <c r="X64" s="198"/>
      <c r="Y64" s="202"/>
      <c r="Z64" s="8"/>
      <c r="AA64" s="201" t="s">
        <v>32</v>
      </c>
      <c r="AB64" s="198"/>
      <c r="AC64" s="198"/>
      <c r="AD64" s="198"/>
      <c r="AE64" s="202"/>
      <c r="AF64" s="8"/>
      <c r="AG64" s="201" t="s">
        <v>33</v>
      </c>
      <c r="AH64" s="198"/>
      <c r="AI64" s="198"/>
      <c r="AJ64" s="198"/>
      <c r="AK64" s="202"/>
      <c r="AL64" s="8"/>
      <c r="AM64" s="201" t="s">
        <v>34</v>
      </c>
      <c r="AN64" s="198"/>
      <c r="AO64" s="198"/>
      <c r="AP64" s="198"/>
      <c r="AQ64" s="202"/>
      <c r="AR64" s="8"/>
      <c r="AS64" s="201" t="s">
        <v>35</v>
      </c>
      <c r="AT64" s="198"/>
      <c r="AU64" s="198"/>
      <c r="AV64" s="198"/>
      <c r="AW64" s="198"/>
    </row>
    <row r="65" spans="1:49" ht="42" x14ac:dyDescent="0.3">
      <c r="A65" s="198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30">
        <v>1.6889924286546301</v>
      </c>
      <c r="D66" s="30">
        <v>138.84682585905651</v>
      </c>
      <c r="E66" s="30">
        <v>1.2018234562784915</v>
      </c>
      <c r="F66" s="30">
        <v>103.57142857142858</v>
      </c>
      <c r="G66" s="30">
        <v>1.6307513104251603</v>
      </c>
      <c r="H66" s="91"/>
      <c r="I66" s="30">
        <v>2.1213906894519741</v>
      </c>
      <c r="J66" s="30">
        <v>136.65291691219798</v>
      </c>
      <c r="K66" s="30">
        <v>1.5286624203821657</v>
      </c>
      <c r="L66" s="30">
        <v>102.85714285714285</v>
      </c>
      <c r="M66" s="30">
        <v>2.0624631703005303</v>
      </c>
      <c r="N66" s="91"/>
      <c r="O66" s="30">
        <v>2.2517321016166285</v>
      </c>
      <c r="P66" s="30">
        <v>140.58891454965359</v>
      </c>
      <c r="Q66" s="30">
        <v>1.5763945028294262</v>
      </c>
      <c r="R66" s="30">
        <v>102.63157894736842</v>
      </c>
      <c r="S66" s="30">
        <v>2.1939953810623556</v>
      </c>
      <c r="T66" s="91"/>
      <c r="U66" s="30">
        <v>2.335084646818447</v>
      </c>
      <c r="V66" s="30">
        <v>135.49328663164039</v>
      </c>
      <c r="W66" s="30">
        <v>1.6941973739940701</v>
      </c>
      <c r="X66" s="30">
        <v>102.56410256410255</v>
      </c>
      <c r="Y66" s="30">
        <v>2.276707530647986</v>
      </c>
      <c r="Z66" s="91"/>
      <c r="AA66" s="30">
        <v>2.0442930153321974</v>
      </c>
      <c r="AB66" s="30">
        <v>140.37478705281089</v>
      </c>
      <c r="AC66" s="30">
        <v>1.4354066985645932</v>
      </c>
      <c r="AD66" s="30">
        <v>109.09090909090908</v>
      </c>
      <c r="AE66" s="30">
        <v>1.8739352640545146</v>
      </c>
      <c r="AF66" s="91"/>
      <c r="AG66" s="30">
        <v>2.6791277258566981</v>
      </c>
      <c r="AH66" s="30">
        <v>150.96573208722742</v>
      </c>
      <c r="AI66" s="30">
        <v>1.7437145174371453</v>
      </c>
      <c r="AJ66" s="30">
        <v>102.38095238095238</v>
      </c>
      <c r="AK66" s="30">
        <v>2.6168224299065423</v>
      </c>
      <c r="AL66" s="91"/>
      <c r="AM66" s="30">
        <v>3.4426229508196724</v>
      </c>
      <c r="AN66" s="30">
        <v>172.86885245901641</v>
      </c>
      <c r="AO66" s="30">
        <v>1.9525801952580195</v>
      </c>
      <c r="AP66" s="30">
        <v>110.5263157894737</v>
      </c>
      <c r="AQ66" s="30">
        <v>3.1147540983606561</v>
      </c>
      <c r="AR66" s="91"/>
      <c r="AS66" s="30">
        <v>2.3154215814766275</v>
      </c>
      <c r="AT66" s="30">
        <v>143.8444735692442</v>
      </c>
      <c r="AU66" s="30">
        <v>1.5841702534672406</v>
      </c>
      <c r="AV66" s="30">
        <v>104.74308300395256</v>
      </c>
      <c r="AW66" s="30">
        <v>2.2105723023154216</v>
      </c>
    </row>
    <row r="67" spans="1:49" x14ac:dyDescent="0.3">
      <c r="A67" s="2" t="s">
        <v>1</v>
      </c>
      <c r="B67" s="3"/>
      <c r="C67" s="30">
        <v>4.5454545454545459</v>
      </c>
      <c r="D67" s="30">
        <v>122.72727272727273</v>
      </c>
      <c r="E67" s="30">
        <v>3.5714285714285712</v>
      </c>
      <c r="F67" s="30">
        <v>100</v>
      </c>
      <c r="G67" s="30">
        <v>4.5454545454545459</v>
      </c>
      <c r="H67" s="91"/>
      <c r="I67" s="30">
        <v>6</v>
      </c>
      <c r="J67" s="30">
        <v>136</v>
      </c>
      <c r="K67" s="30">
        <v>4.225352112676056</v>
      </c>
      <c r="L67" s="30">
        <v>100</v>
      </c>
      <c r="M67" s="30">
        <v>6</v>
      </c>
      <c r="N67" s="91"/>
      <c r="O67" s="30">
        <v>2.9411764705882351</v>
      </c>
      <c r="P67" s="30">
        <v>167.64705882352942</v>
      </c>
      <c r="Q67" s="30">
        <v>1.7241379310344827</v>
      </c>
      <c r="R67" s="30">
        <v>100</v>
      </c>
      <c r="S67" s="30">
        <v>2.9411764705882351</v>
      </c>
      <c r="T67" s="91"/>
      <c r="U67" s="30">
        <v>0</v>
      </c>
      <c r="V67" s="30">
        <v>126.19047619047619</v>
      </c>
      <c r="W67" s="30">
        <v>0</v>
      </c>
      <c r="X67" s="30">
        <v>0</v>
      </c>
      <c r="Y67" s="30">
        <v>0</v>
      </c>
      <c r="Z67" s="91"/>
      <c r="AA67" s="30">
        <v>5.8823529411764701</v>
      </c>
      <c r="AB67" s="30">
        <v>147.05882352941177</v>
      </c>
      <c r="AC67" s="30">
        <v>3.8461538461538463</v>
      </c>
      <c r="AD67" s="30">
        <v>100</v>
      </c>
      <c r="AE67" s="30">
        <v>5.8823529411764701</v>
      </c>
      <c r="AF67" s="91"/>
      <c r="AG67" s="30">
        <v>5</v>
      </c>
      <c r="AH67" s="30">
        <v>145</v>
      </c>
      <c r="AI67" s="30">
        <v>3.3333333333333335</v>
      </c>
      <c r="AJ67" s="30">
        <v>100</v>
      </c>
      <c r="AK67" s="30">
        <v>5</v>
      </c>
      <c r="AL67" s="91"/>
      <c r="AM67" s="30">
        <v>5.8823529411764701</v>
      </c>
      <c r="AN67" s="30">
        <v>135.29411764705884</v>
      </c>
      <c r="AO67" s="30">
        <v>4.1666666666666661</v>
      </c>
      <c r="AP67" s="30">
        <v>100</v>
      </c>
      <c r="AQ67" s="30">
        <v>5.8823529411764701</v>
      </c>
      <c r="AR67" s="91"/>
      <c r="AS67" s="30">
        <v>4.406779661016949</v>
      </c>
      <c r="AT67" s="30">
        <v>139.32203389830508</v>
      </c>
      <c r="AU67" s="30">
        <v>3.0660377358490565</v>
      </c>
      <c r="AV67" s="30">
        <v>100</v>
      </c>
      <c r="AW67" s="30">
        <v>4.406779661016949</v>
      </c>
    </row>
    <row r="68" spans="1:49" x14ac:dyDescent="0.3">
      <c r="A68" s="2" t="s">
        <v>2</v>
      </c>
      <c r="B68" s="3"/>
      <c r="C68" s="30">
        <v>1.0798696006519968</v>
      </c>
      <c r="D68" s="30">
        <v>135.08557457212714</v>
      </c>
      <c r="E68" s="30">
        <v>0.79305701032470444</v>
      </c>
      <c r="F68" s="30">
        <v>103.92156862745099</v>
      </c>
      <c r="G68" s="30">
        <v>1.039119804400978</v>
      </c>
      <c r="H68" s="91"/>
      <c r="I68" s="30">
        <v>0.95987713572662692</v>
      </c>
      <c r="J68" s="30">
        <v>131.2152044538299</v>
      </c>
      <c r="K68" s="30">
        <v>0.72621641249092228</v>
      </c>
      <c r="L68" s="30">
        <v>108.69565217391303</v>
      </c>
      <c r="M68" s="30">
        <v>0.8830869648684968</v>
      </c>
      <c r="N68" s="91"/>
      <c r="O68" s="30">
        <v>1.3385826771653544</v>
      </c>
      <c r="P68" s="30">
        <v>133.20866141732284</v>
      </c>
      <c r="Q68" s="30">
        <v>0.99487929773226047</v>
      </c>
      <c r="R68" s="30">
        <v>103.03030303030303</v>
      </c>
      <c r="S68" s="30">
        <v>1.2992125984251968</v>
      </c>
      <c r="T68" s="91"/>
      <c r="U68" s="30">
        <v>1.4558331693881565</v>
      </c>
      <c r="V68" s="30">
        <v>130.63151682077515</v>
      </c>
      <c r="W68" s="30">
        <v>1.1021745606196007</v>
      </c>
      <c r="X68" s="30">
        <v>104.22535211267605</v>
      </c>
      <c r="Y68" s="30">
        <v>1.3968129057643124</v>
      </c>
      <c r="Z68" s="91"/>
      <c r="AA68" s="30">
        <v>1.1042231693142193</v>
      </c>
      <c r="AB68" s="30">
        <v>135.81944982564897</v>
      </c>
      <c r="AC68" s="30">
        <v>0.80645161290322576</v>
      </c>
      <c r="AD68" s="30">
        <v>103.63636363636364</v>
      </c>
      <c r="AE68" s="30">
        <v>1.0654784967067028</v>
      </c>
      <c r="AF68" s="91"/>
      <c r="AG68" s="30">
        <v>1.6341352700862462</v>
      </c>
      <c r="AH68" s="30">
        <v>147.04947798456649</v>
      </c>
      <c r="AI68" s="30">
        <v>1.0990688444512289</v>
      </c>
      <c r="AJ68" s="30">
        <v>104.34782608695652</v>
      </c>
      <c r="AK68" s="30">
        <v>1.5660463004993193</v>
      </c>
      <c r="AL68" s="91"/>
      <c r="AM68" s="30">
        <v>2.2235576923076925</v>
      </c>
      <c r="AN68" s="30">
        <v>162.04927884615387</v>
      </c>
      <c r="AO68" s="30">
        <v>1.3535760014633254</v>
      </c>
      <c r="AP68" s="30">
        <v>105.71428571428572</v>
      </c>
      <c r="AQ68" s="30">
        <v>2.1033653846153846</v>
      </c>
      <c r="AR68" s="91"/>
      <c r="AS68" s="30">
        <v>1.3503737641668676</v>
      </c>
      <c r="AT68" s="30">
        <v>137.91596334699784</v>
      </c>
      <c r="AU68" s="30">
        <v>0.96963400644979758</v>
      </c>
      <c r="AV68" s="30">
        <v>104.67289719626167</v>
      </c>
      <c r="AW68" s="30">
        <v>1.2900892211237038</v>
      </c>
    </row>
    <row r="69" spans="1:49" x14ac:dyDescent="0.3">
      <c r="A69" s="2" t="s">
        <v>75</v>
      </c>
      <c r="B69" s="3"/>
      <c r="C69" s="30">
        <v>1.8433179723502304</v>
      </c>
      <c r="D69" s="30">
        <v>127.64976958525345</v>
      </c>
      <c r="E69" s="30">
        <v>1.4234875444839856</v>
      </c>
      <c r="F69" s="30">
        <v>133.33333333333331</v>
      </c>
      <c r="G69" s="30">
        <v>1.3824884792626728</v>
      </c>
      <c r="H69" s="91"/>
      <c r="I69" s="30">
        <v>1.6260162601626018</v>
      </c>
      <c r="J69" s="30">
        <v>127.23577235772359</v>
      </c>
      <c r="K69" s="30">
        <v>1.2618296529968454</v>
      </c>
      <c r="L69" s="30">
        <v>100</v>
      </c>
      <c r="M69" s="30">
        <v>1.6260162601626018</v>
      </c>
      <c r="N69" s="91"/>
      <c r="O69" s="30">
        <v>2.1367521367521367</v>
      </c>
      <c r="P69" s="30">
        <v>127.77777777777777</v>
      </c>
      <c r="Q69" s="30">
        <v>1.6447368421052631</v>
      </c>
      <c r="R69" s="30">
        <v>100</v>
      </c>
      <c r="S69" s="30">
        <v>2.1367521367521367</v>
      </c>
      <c r="T69" s="91"/>
      <c r="U69" s="30">
        <v>0.86206896551724133</v>
      </c>
      <c r="V69" s="30">
        <v>121.55172413793103</v>
      </c>
      <c r="W69" s="30">
        <v>0.70422535211267612</v>
      </c>
      <c r="X69" s="30">
        <v>100</v>
      </c>
      <c r="Y69" s="30">
        <v>0.86206896551724133</v>
      </c>
      <c r="Z69" s="91"/>
      <c r="AA69" s="30">
        <v>1.2345679012345678</v>
      </c>
      <c r="AB69" s="30">
        <v>123.86831275720165</v>
      </c>
      <c r="AC69" s="30">
        <v>0.98684210526315785</v>
      </c>
      <c r="AD69" s="30">
        <v>100</v>
      </c>
      <c r="AE69" s="30">
        <v>1.2345679012345678</v>
      </c>
      <c r="AF69" s="91"/>
      <c r="AG69" s="30">
        <v>2.666666666666667</v>
      </c>
      <c r="AH69" s="30">
        <v>139.55555555555557</v>
      </c>
      <c r="AI69" s="30">
        <v>1.875</v>
      </c>
      <c r="AJ69" s="30">
        <v>100</v>
      </c>
      <c r="AK69" s="30">
        <v>2.666666666666667</v>
      </c>
      <c r="AL69" s="91"/>
      <c r="AM69" s="30">
        <v>4.2105263157894735</v>
      </c>
      <c r="AN69" s="30">
        <v>151.05263157894737</v>
      </c>
      <c r="AO69" s="30">
        <v>2.7118644067796609</v>
      </c>
      <c r="AP69" s="30">
        <v>114.28571428571428</v>
      </c>
      <c r="AQ69" s="30">
        <v>3.6842105263157889</v>
      </c>
      <c r="AR69" s="91"/>
      <c r="AS69" s="30">
        <v>2.0163831127914302</v>
      </c>
      <c r="AT69" s="30">
        <v>130.62381852551985</v>
      </c>
      <c r="AU69" s="30">
        <v>1.5201900237529691</v>
      </c>
      <c r="AV69" s="30">
        <v>106.66666666666667</v>
      </c>
      <c r="AW69" s="30">
        <v>1.890359168241966</v>
      </c>
    </row>
    <row r="70" spans="1:49" x14ac:dyDescent="0.3">
      <c r="A70" s="2" t="s">
        <v>76</v>
      </c>
      <c r="B70" s="3"/>
      <c r="C70" s="30">
        <v>3.1413612565445024</v>
      </c>
      <c r="D70" s="30">
        <v>126.70157068062827</v>
      </c>
      <c r="E70" s="30">
        <v>2.4193548387096775</v>
      </c>
      <c r="F70" s="30">
        <v>100</v>
      </c>
      <c r="G70" s="30">
        <v>3.1413612565445024</v>
      </c>
      <c r="H70" s="91"/>
      <c r="I70" s="30">
        <v>2.0100502512562812</v>
      </c>
      <c r="J70" s="30">
        <v>124.12060301507537</v>
      </c>
      <c r="K70" s="30">
        <v>1.593625498007968</v>
      </c>
      <c r="L70" s="30">
        <v>100</v>
      </c>
      <c r="M70" s="30">
        <v>2.0100502512562812</v>
      </c>
      <c r="N70" s="91"/>
      <c r="O70" s="30">
        <v>2.2727272727272729</v>
      </c>
      <c r="P70" s="30">
        <v>127.27272727272727</v>
      </c>
      <c r="Q70" s="30">
        <v>1.7543859649122806</v>
      </c>
      <c r="R70" s="30">
        <v>100</v>
      </c>
      <c r="S70" s="30">
        <v>2.2727272727272729</v>
      </c>
      <c r="T70" s="91"/>
      <c r="U70" s="30">
        <v>0.97087378640776689</v>
      </c>
      <c r="V70" s="30">
        <v>132.52427184466021</v>
      </c>
      <c r="W70" s="30">
        <v>0.72727272727272729</v>
      </c>
      <c r="X70" s="30">
        <v>100</v>
      </c>
      <c r="Y70" s="30">
        <v>0.97087378640776689</v>
      </c>
      <c r="Z70" s="91"/>
      <c r="AA70" s="30">
        <v>1.7621145374449341</v>
      </c>
      <c r="AB70" s="30">
        <v>133.0396475770925</v>
      </c>
      <c r="AC70" s="30">
        <v>1.3071895424836601</v>
      </c>
      <c r="AD70" s="30">
        <v>100</v>
      </c>
      <c r="AE70" s="30">
        <v>1.7621145374449341</v>
      </c>
      <c r="AF70" s="91"/>
      <c r="AG70" s="30">
        <v>1.0101010101010102</v>
      </c>
      <c r="AH70" s="30">
        <v>144.94949494949495</v>
      </c>
      <c r="AI70" s="30">
        <v>0.69204152249134954</v>
      </c>
      <c r="AJ70" s="30">
        <v>100</v>
      </c>
      <c r="AK70" s="30">
        <v>1.0101010101010102</v>
      </c>
      <c r="AL70" s="91"/>
      <c r="AM70" s="30">
        <v>2.8735632183908044</v>
      </c>
      <c r="AN70" s="30">
        <v>148.85057471264366</v>
      </c>
      <c r="AO70" s="30">
        <v>1.893939393939394</v>
      </c>
      <c r="AP70" s="30">
        <v>100</v>
      </c>
      <c r="AQ70" s="30">
        <v>2.8735632183908044</v>
      </c>
      <c r="AR70" s="91"/>
      <c r="AS70" s="30">
        <v>1.9787985865724382</v>
      </c>
      <c r="AT70" s="30">
        <v>133.56890459363956</v>
      </c>
      <c r="AU70" s="30">
        <v>1.4598540145985401</v>
      </c>
      <c r="AV70" s="30">
        <v>100</v>
      </c>
      <c r="AW70" s="30">
        <v>1.9787985865724382</v>
      </c>
    </row>
    <row r="71" spans="1:49" x14ac:dyDescent="0.3">
      <c r="A71" s="2" t="str">
        <f>A41</f>
        <v>Trentino Alto Adige</v>
      </c>
      <c r="B71" s="3"/>
      <c r="C71" s="30">
        <f>E12/C12*100</f>
        <v>2.4509803921568629</v>
      </c>
      <c r="D71" s="30">
        <f>F12/C12*100</f>
        <v>127.20588235294117</v>
      </c>
      <c r="E71" s="30">
        <f>E12/(F12+E12)*100</f>
        <v>1.890359168241966</v>
      </c>
      <c r="F71" s="30">
        <f>E12/D12*100</f>
        <v>111.11111111111111</v>
      </c>
      <c r="G71" s="30">
        <f>D12/C12*100</f>
        <v>2.2058823529411766</v>
      </c>
      <c r="H71" s="91"/>
      <c r="I71" s="30">
        <f>J12/H12*100</f>
        <v>1.7977528089887642</v>
      </c>
      <c r="J71" s="30">
        <f>K12/H12*100</f>
        <v>125.84269662921348</v>
      </c>
      <c r="K71" s="30">
        <f>J12/(K12+J12)*100</f>
        <v>1.4084507042253522</v>
      </c>
      <c r="L71" s="30">
        <f>J12/I12*100</f>
        <v>100</v>
      </c>
      <c r="M71" s="30">
        <f>I12/H12*100</f>
        <v>1.7977528089887642</v>
      </c>
      <c r="N71" s="91"/>
      <c r="O71" s="30">
        <f>O12/M12*100</f>
        <v>2.2026431718061676</v>
      </c>
      <c r="P71" s="30">
        <f>P12/M12*100</f>
        <v>127.5330396475771</v>
      </c>
      <c r="Q71" s="30">
        <f>O12/(P12+O12)*100</f>
        <v>1.6977928692699491</v>
      </c>
      <c r="R71" s="30">
        <f>O12/N12*100</f>
        <v>100</v>
      </c>
      <c r="S71" s="30">
        <f>N12/M12*100</f>
        <v>2.2026431718061676</v>
      </c>
      <c r="T71" s="91"/>
      <c r="U71" s="30">
        <f>T12/R12*100</f>
        <v>0.91324200913242004</v>
      </c>
      <c r="V71" s="30">
        <f>U12/R12*100</f>
        <v>126.71232876712328</v>
      </c>
      <c r="W71" s="30">
        <f>T12/(U12+T12)*100</f>
        <v>0.7155635062611807</v>
      </c>
      <c r="X71" s="30">
        <f>T12/S12*100</f>
        <v>100</v>
      </c>
      <c r="Y71" s="30">
        <f>S12/R12*100</f>
        <v>0.91324200913242004</v>
      </c>
      <c r="Z71" s="91"/>
      <c r="AA71" s="30">
        <f>Y12/W12*100</f>
        <v>1.4893617021276597</v>
      </c>
      <c r="AB71" s="30">
        <f>Z12/W12*100</f>
        <v>128.29787234042553</v>
      </c>
      <c r="AC71" s="30">
        <f>Y12/(Z12+Y12)*100</f>
        <v>1.1475409836065573</v>
      </c>
      <c r="AD71" s="30">
        <f>Y12/X12*100</f>
        <v>100</v>
      </c>
      <c r="AE71" s="30">
        <f>X12/W12*100</f>
        <v>1.4893617021276597</v>
      </c>
      <c r="AF71" s="91"/>
      <c r="AG71" s="30">
        <f>AD12/AB12*100</f>
        <v>1.8912529550827424</v>
      </c>
      <c r="AH71" s="30">
        <f>AE12/AB12*100</f>
        <v>142.08037825059102</v>
      </c>
      <c r="AI71" s="30">
        <f>AD12/(AE12+AD12)*100</f>
        <v>1.3136288998357963</v>
      </c>
      <c r="AJ71" s="30">
        <f>AD12/AC12*100</f>
        <v>100</v>
      </c>
      <c r="AK71" s="30">
        <f>AC12/AB12*100</f>
        <v>1.8912529550827424</v>
      </c>
      <c r="AL71" s="91"/>
      <c r="AM71" s="30">
        <f>AI12/AG12*100</f>
        <v>3.5714285714285712</v>
      </c>
      <c r="AN71" s="30">
        <f>AJ12/AG12*100</f>
        <v>150</v>
      </c>
      <c r="AO71" s="30">
        <f>AI12/(AJ12+AI12)*100</f>
        <v>2.3255813953488373</v>
      </c>
      <c r="AP71" s="30">
        <f>AI12/AH12*100</f>
        <v>108.33333333333333</v>
      </c>
      <c r="AQ71" s="30">
        <f>AH12/AG12*100</f>
        <v>3.296703296703297</v>
      </c>
      <c r="AR71" s="91"/>
      <c r="AS71" s="30">
        <f>AN12/AL12*100</f>
        <v>1.9986675549633577</v>
      </c>
      <c r="AT71" s="30">
        <f>AO12/AL12*100</f>
        <v>132.01199200532977</v>
      </c>
      <c r="AU71" s="30">
        <f>AN12/(AO12+AN12)*100</f>
        <v>1.4914243102162565</v>
      </c>
      <c r="AV71" s="30">
        <f>AN12/AM12*100</f>
        <v>103.44827586206897</v>
      </c>
      <c r="AW71" s="30">
        <f>AM12/AL12*100</f>
        <v>1.9320453031312457</v>
      </c>
    </row>
    <row r="72" spans="1:49" x14ac:dyDescent="0.3">
      <c r="A72" s="2" t="s">
        <v>4</v>
      </c>
      <c r="B72" s="3"/>
      <c r="C72" s="30">
        <v>2.0500000000000003</v>
      </c>
      <c r="D72" s="30">
        <v>137.35</v>
      </c>
      <c r="E72" s="30">
        <v>1.4705882352941175</v>
      </c>
      <c r="F72" s="30">
        <v>102.49999999999999</v>
      </c>
      <c r="G72" s="30">
        <v>2</v>
      </c>
      <c r="H72" s="91"/>
      <c r="I72" s="30">
        <v>1.5873015873015872</v>
      </c>
      <c r="J72" s="30">
        <v>131.60173160173161</v>
      </c>
      <c r="K72" s="30">
        <v>1.1917659804983749</v>
      </c>
      <c r="L72" s="30">
        <v>110.00000000000001</v>
      </c>
      <c r="M72" s="30">
        <v>1.4430014430014431</v>
      </c>
      <c r="N72" s="91"/>
      <c r="O72" s="30">
        <v>2.0813623462630089</v>
      </c>
      <c r="P72" s="30">
        <v>131.4096499526963</v>
      </c>
      <c r="Q72" s="30">
        <v>1.559177888022679</v>
      </c>
      <c r="R72" s="30">
        <v>102.32558139534885</v>
      </c>
      <c r="S72" s="30">
        <v>2.0340586565752128</v>
      </c>
      <c r="T72" s="91"/>
      <c r="U72" s="30">
        <v>1.7673048600883652</v>
      </c>
      <c r="V72" s="30">
        <v>135.68973981345115</v>
      </c>
      <c r="W72" s="30">
        <v>1.2857142857142856</v>
      </c>
      <c r="X72" s="30">
        <v>109.09090909090908</v>
      </c>
      <c r="Y72" s="30">
        <v>1.6200294550810017</v>
      </c>
      <c r="Z72" s="91"/>
      <c r="AA72" s="30">
        <v>2.1334543803903769</v>
      </c>
      <c r="AB72" s="30">
        <v>137.26736268724466</v>
      </c>
      <c r="AC72" s="30">
        <v>1.5304461087593619</v>
      </c>
      <c r="AD72" s="30">
        <v>106.81818181818181</v>
      </c>
      <c r="AE72" s="30">
        <v>1.9972764412165229</v>
      </c>
      <c r="AF72" s="91"/>
      <c r="AG72" s="30">
        <v>3.3201189296333005</v>
      </c>
      <c r="AH72" s="30">
        <v>149.05847373637263</v>
      </c>
      <c r="AI72" s="30">
        <v>2.178861788617886</v>
      </c>
      <c r="AJ72" s="30">
        <v>108.06451612903226</v>
      </c>
      <c r="AK72" s="30">
        <v>3.0723488602576809</v>
      </c>
      <c r="AL72" s="91"/>
      <c r="AM72" s="30">
        <v>3.7823490378234901</v>
      </c>
      <c r="AN72" s="30">
        <v>162.90643662906436</v>
      </c>
      <c r="AO72" s="30">
        <v>2.2691082802547768</v>
      </c>
      <c r="AP72" s="30">
        <v>105.55555555555556</v>
      </c>
      <c r="AQ72" s="30">
        <v>3.5832780358327807</v>
      </c>
      <c r="AR72" s="91"/>
      <c r="AS72" s="30">
        <v>2.328413812867173</v>
      </c>
      <c r="AT72" s="30">
        <v>139.79080097435164</v>
      </c>
      <c r="AU72" s="30">
        <v>1.6383525734738118</v>
      </c>
      <c r="AV72" s="30">
        <v>106.20915032679738</v>
      </c>
      <c r="AW72" s="30">
        <v>2.1922911591918615</v>
      </c>
    </row>
    <row r="73" spans="1:49" x14ac:dyDescent="0.3">
      <c r="A73" s="2" t="s">
        <v>5</v>
      </c>
      <c r="B73" s="3"/>
      <c r="C73" s="30">
        <v>2.5586353944562901</v>
      </c>
      <c r="D73" s="30">
        <v>125.15991471215351</v>
      </c>
      <c r="E73" s="30">
        <v>2.003338898163606</v>
      </c>
      <c r="F73" s="30">
        <v>109.09090909090908</v>
      </c>
      <c r="G73" s="30">
        <v>2.3454157782515992</v>
      </c>
      <c r="H73" s="91"/>
      <c r="I73" s="30">
        <v>3.1683168316831685</v>
      </c>
      <c r="J73" s="30">
        <v>130.0990099009901</v>
      </c>
      <c r="K73" s="30">
        <v>2.3774145616641902</v>
      </c>
      <c r="L73" s="30">
        <v>100</v>
      </c>
      <c r="M73" s="30">
        <v>3.1683168316831685</v>
      </c>
      <c r="N73" s="91"/>
      <c r="O73" s="30">
        <v>2.8747433264887063</v>
      </c>
      <c r="P73" s="30">
        <v>128.74743326488706</v>
      </c>
      <c r="Q73" s="30">
        <v>2.1840873634945397</v>
      </c>
      <c r="R73" s="30">
        <v>107.69230769230769</v>
      </c>
      <c r="S73" s="30">
        <v>2.6694045174537986</v>
      </c>
      <c r="T73" s="91"/>
      <c r="U73" s="30">
        <v>3.3264033264033266</v>
      </c>
      <c r="V73" s="30">
        <v>127.85862785862786</v>
      </c>
      <c r="W73" s="30">
        <v>2.5356576862123612</v>
      </c>
      <c r="X73" s="30">
        <v>106.66666666666667</v>
      </c>
      <c r="Y73" s="30">
        <v>3.1185031185031189</v>
      </c>
      <c r="Z73" s="91"/>
      <c r="AA73" s="30">
        <v>3.1954887218045109</v>
      </c>
      <c r="AB73" s="30">
        <v>132.51879699248121</v>
      </c>
      <c r="AC73" s="30">
        <v>2.3545706371191137</v>
      </c>
      <c r="AD73" s="30">
        <v>106.25</v>
      </c>
      <c r="AE73" s="30">
        <v>3.007518796992481</v>
      </c>
      <c r="AF73" s="91"/>
      <c r="AG73" s="30">
        <v>2.0964360587002098</v>
      </c>
      <c r="AH73" s="30">
        <v>137.94549266247381</v>
      </c>
      <c r="AI73" s="30">
        <v>1.4970059880239521</v>
      </c>
      <c r="AJ73" s="30">
        <v>100</v>
      </c>
      <c r="AK73" s="30">
        <v>2.0964360587002098</v>
      </c>
      <c r="AL73" s="91"/>
      <c r="AM73" s="30">
        <v>4.10958904109589</v>
      </c>
      <c r="AN73" s="30">
        <v>146.57534246575344</v>
      </c>
      <c r="AO73" s="30">
        <v>2.7272727272727271</v>
      </c>
      <c r="AP73" s="30">
        <v>115.38461538461537</v>
      </c>
      <c r="AQ73" s="30">
        <v>3.5616438356164384</v>
      </c>
      <c r="AR73" s="91"/>
      <c r="AS73" s="30">
        <v>3.0156815440289506</v>
      </c>
      <c r="AT73" s="30">
        <v>132.2074788902292</v>
      </c>
      <c r="AU73" s="30">
        <v>2.2301516503122212</v>
      </c>
      <c r="AV73" s="30">
        <v>106.38297872340425</v>
      </c>
      <c r="AW73" s="30">
        <v>2.8347406513872135</v>
      </c>
    </row>
    <row r="74" spans="1:49" x14ac:dyDescent="0.3">
      <c r="A74" s="2" t="s">
        <v>6</v>
      </c>
      <c r="B74" s="3"/>
      <c r="C74" s="30">
        <v>0.73469387755102034</v>
      </c>
      <c r="D74" s="30">
        <v>125.87755102040816</v>
      </c>
      <c r="E74" s="30">
        <v>0.58027079303675055</v>
      </c>
      <c r="F74" s="30">
        <v>100</v>
      </c>
      <c r="G74" s="30">
        <v>0.73469387755102034</v>
      </c>
      <c r="H74" s="91"/>
      <c r="I74" s="30">
        <v>0.69071373752877974</v>
      </c>
      <c r="J74" s="30">
        <v>123.17728319263239</v>
      </c>
      <c r="K74" s="30">
        <v>0.55762081784386619</v>
      </c>
      <c r="L74" s="30">
        <v>100</v>
      </c>
      <c r="M74" s="30">
        <v>0.69071373752877974</v>
      </c>
      <c r="N74" s="91"/>
      <c r="O74" s="30">
        <v>0.8112094395280236</v>
      </c>
      <c r="P74" s="30">
        <v>125.36873156342183</v>
      </c>
      <c r="Q74" s="30">
        <v>0.64289888953828178</v>
      </c>
      <c r="R74" s="30">
        <v>100</v>
      </c>
      <c r="S74" s="30">
        <v>0.8112094395280236</v>
      </c>
      <c r="T74" s="91"/>
      <c r="U74" s="30">
        <v>0.45592705167173248</v>
      </c>
      <c r="V74" s="30">
        <v>124.84802431610942</v>
      </c>
      <c r="W74" s="30">
        <v>0.3638568829593693</v>
      </c>
      <c r="X74" s="30">
        <v>100</v>
      </c>
      <c r="Y74" s="30">
        <v>0.45592705167173248</v>
      </c>
      <c r="Z74" s="91"/>
      <c r="AA74" s="30">
        <v>0.52830188679245282</v>
      </c>
      <c r="AB74" s="30">
        <v>124.52830188679245</v>
      </c>
      <c r="AC74" s="30">
        <v>0.42245021122510562</v>
      </c>
      <c r="AD74" s="30">
        <v>140</v>
      </c>
      <c r="AE74" s="30">
        <v>0.37735849056603776</v>
      </c>
      <c r="AF74" s="91"/>
      <c r="AG74" s="30">
        <v>0.73868882733148655</v>
      </c>
      <c r="AH74" s="30">
        <v>127.97783933518005</v>
      </c>
      <c r="AI74" s="30">
        <v>0.57388809182209477</v>
      </c>
      <c r="AJ74" s="30">
        <v>100</v>
      </c>
      <c r="AK74" s="30">
        <v>0.73868882733148655</v>
      </c>
      <c r="AL74" s="91"/>
      <c r="AM74" s="30">
        <v>1.0269576379974326</v>
      </c>
      <c r="AN74" s="30">
        <v>142.61874197689346</v>
      </c>
      <c r="AO74" s="30">
        <v>0.71492403932082216</v>
      </c>
      <c r="AP74" s="30">
        <v>100</v>
      </c>
      <c r="AQ74" s="30">
        <v>1.0269576379974326</v>
      </c>
      <c r="AR74" s="91"/>
      <c r="AS74" s="30">
        <v>0.69154644092047213</v>
      </c>
      <c r="AT74" s="30">
        <v>126.82723262191486</v>
      </c>
      <c r="AU74" s="30">
        <v>0.54230949041608223</v>
      </c>
      <c r="AV74" s="30">
        <v>103.57142857142858</v>
      </c>
      <c r="AW74" s="30">
        <v>0.66770001192321449</v>
      </c>
    </row>
    <row r="75" spans="1:49" s="59" customFormat="1" x14ac:dyDescent="0.3">
      <c r="A75" s="2" t="s">
        <v>7</v>
      </c>
      <c r="B75" s="3"/>
      <c r="C75" s="30">
        <v>1.6547574276043624</v>
      </c>
      <c r="D75" s="30">
        <v>134.37382474614517</v>
      </c>
      <c r="E75" s="30">
        <v>1.2164777439867294</v>
      </c>
      <c r="F75" s="30">
        <v>100</v>
      </c>
      <c r="G75" s="30">
        <v>1.6547574276043624</v>
      </c>
      <c r="H75" s="91"/>
      <c r="I75" s="30">
        <v>2.1649869354236655</v>
      </c>
      <c r="J75" s="30">
        <v>129.74990668159759</v>
      </c>
      <c r="K75" s="30">
        <v>1.6411997736276174</v>
      </c>
      <c r="L75" s="30">
        <v>109.43396226415094</v>
      </c>
      <c r="M75" s="30">
        <v>1.9783501306457631</v>
      </c>
      <c r="N75" s="91"/>
      <c r="O75" s="30">
        <v>1.9330855018587361</v>
      </c>
      <c r="P75" s="30">
        <v>133.56877323420073</v>
      </c>
      <c r="Q75" s="30">
        <v>1.4266117969821674</v>
      </c>
      <c r="R75" s="30">
        <v>106.12244897959184</v>
      </c>
      <c r="S75" s="30">
        <v>1.8215613382899627</v>
      </c>
      <c r="T75" s="91"/>
      <c r="U75" s="30">
        <v>1.7877094972067038</v>
      </c>
      <c r="V75" s="30">
        <v>137.05772811918064</v>
      </c>
      <c r="W75" s="30">
        <v>1.2875536480686696</v>
      </c>
      <c r="X75" s="30">
        <v>104.34782608695652</v>
      </c>
      <c r="Y75" s="30">
        <v>1.7132216014897579</v>
      </c>
      <c r="Z75" s="91"/>
      <c r="AA75" s="30">
        <v>1.2449652142072503</v>
      </c>
      <c r="AB75" s="30">
        <v>135.37165873306481</v>
      </c>
      <c r="AC75" s="30">
        <v>0.91128383811310643</v>
      </c>
      <c r="AD75" s="30">
        <v>103.03030303030303</v>
      </c>
      <c r="AE75" s="30">
        <v>1.2083485902599782</v>
      </c>
      <c r="AF75" s="91"/>
      <c r="AG75" s="30">
        <v>2.4836601307189543</v>
      </c>
      <c r="AH75" s="30">
        <v>141.87363834422658</v>
      </c>
      <c r="AI75" s="30">
        <v>1.7204950196196802</v>
      </c>
      <c r="AJ75" s="30">
        <v>103.63636363636364</v>
      </c>
      <c r="AK75" s="30">
        <v>2.3965141612200433</v>
      </c>
      <c r="AL75" s="91"/>
      <c r="AM75" s="30">
        <v>1.9813519813519813</v>
      </c>
      <c r="AN75" s="30">
        <v>153.26340326340326</v>
      </c>
      <c r="AO75" s="30">
        <v>1.2762762762762763</v>
      </c>
      <c r="AP75" s="30">
        <v>103.03030303030303</v>
      </c>
      <c r="AQ75" s="30">
        <v>1.9230769230769231</v>
      </c>
      <c r="AR75" s="91"/>
      <c r="AS75" s="30">
        <v>1.8733887138355771</v>
      </c>
      <c r="AT75" s="30">
        <v>136.95216270409625</v>
      </c>
      <c r="AU75" s="30">
        <v>1.3494552657642787</v>
      </c>
      <c r="AV75" s="30">
        <v>104.47284345047922</v>
      </c>
      <c r="AW75" s="30">
        <v>1.793182469206531</v>
      </c>
    </row>
    <row r="76" spans="1:49" x14ac:dyDescent="0.3">
      <c r="A76" s="28" t="s">
        <v>8</v>
      </c>
      <c r="B76" s="89"/>
      <c r="C76" s="35">
        <v>1.4892032762472078</v>
      </c>
      <c r="D76" s="35">
        <v>134.29635145197318</v>
      </c>
      <c r="E76" s="35">
        <v>1.0967317394165388</v>
      </c>
      <c r="F76" s="35">
        <v>103.09278350515463</v>
      </c>
      <c r="G76" s="35">
        <v>1.4445271779597915</v>
      </c>
      <c r="H76" s="92"/>
      <c r="I76" s="35">
        <v>1.5250232691343881</v>
      </c>
      <c r="J76" s="43">
        <v>130.70809765876709</v>
      </c>
      <c r="K76" s="35">
        <v>1.1532838810980561</v>
      </c>
      <c r="L76" s="35">
        <v>106.5</v>
      </c>
      <c r="M76" s="35">
        <v>1.4319467315815853</v>
      </c>
      <c r="N76" s="92"/>
      <c r="O76" s="35">
        <v>1.7136301713630171</v>
      </c>
      <c r="P76" s="35">
        <v>132.90313329031335</v>
      </c>
      <c r="Q76" s="35">
        <v>1.2729693741677763</v>
      </c>
      <c r="R76" s="35">
        <v>103.46320346320346</v>
      </c>
      <c r="S76" s="35">
        <v>1.6562701656270167</v>
      </c>
      <c r="T76" s="92"/>
      <c r="U76" s="35">
        <v>1.6237767306995288</v>
      </c>
      <c r="V76" s="35">
        <v>132.44653860094238</v>
      </c>
      <c r="W76" s="35">
        <v>1.2111381454447148</v>
      </c>
      <c r="X76" s="35">
        <v>104.67289719626167</v>
      </c>
      <c r="Y76" s="35">
        <v>1.5512866980790141</v>
      </c>
      <c r="Z76" s="92"/>
      <c r="AA76" s="35">
        <v>1.4611872146118721</v>
      </c>
      <c r="AB76" s="35">
        <v>135.13874253600281</v>
      </c>
      <c r="AC76" s="35">
        <v>1.0696837233221907</v>
      </c>
      <c r="AD76" s="35">
        <v>106.12244897959184</v>
      </c>
      <c r="AE76" s="35">
        <v>1.376887952230418</v>
      </c>
      <c r="AF76" s="92"/>
      <c r="AG76" s="35">
        <v>2.1624686158581032</v>
      </c>
      <c r="AH76" s="35">
        <v>144.72341459463837</v>
      </c>
      <c r="AI76" s="35">
        <v>1.4722099691221879</v>
      </c>
      <c r="AJ76" s="35">
        <v>104.296875</v>
      </c>
      <c r="AK76" s="35">
        <v>2.0733781485381066</v>
      </c>
      <c r="AL76" s="92"/>
      <c r="AM76" s="35">
        <v>2.6307312359067971</v>
      </c>
      <c r="AN76" s="35">
        <v>159.18608396864599</v>
      </c>
      <c r="AO76" s="35">
        <v>1.6257465162574651</v>
      </c>
      <c r="AP76" s="35">
        <v>106.5217391304348</v>
      </c>
      <c r="AQ76" s="35">
        <v>2.4696660581982175</v>
      </c>
      <c r="AR76" s="91"/>
      <c r="AS76" s="35">
        <v>1.7531911154074302</v>
      </c>
      <c r="AT76" s="43">
        <v>137.34428894698684</v>
      </c>
      <c r="AU76" s="35">
        <v>1.2604046562317375</v>
      </c>
      <c r="AV76" s="43">
        <v>104.93096646942801</v>
      </c>
      <c r="AW76" s="35">
        <v>1.6708043148713669</v>
      </c>
    </row>
    <row r="77" spans="1:49" x14ac:dyDescent="0.3">
      <c r="A77" s="2" t="s">
        <v>9</v>
      </c>
      <c r="B77" s="3"/>
      <c r="C77" s="30">
        <v>1.2510088781275222</v>
      </c>
      <c r="D77" s="30">
        <v>130.30669895076673</v>
      </c>
      <c r="E77" s="30">
        <v>0.95092024539877307</v>
      </c>
      <c r="F77" s="30">
        <v>103.33333333333334</v>
      </c>
      <c r="G77" s="30">
        <v>1.2106537530266344</v>
      </c>
      <c r="H77" s="91"/>
      <c r="I77" s="30">
        <v>1.3048635824436536</v>
      </c>
      <c r="J77" s="30">
        <v>127.52075919335707</v>
      </c>
      <c r="K77" s="30">
        <v>1.0128913443830572</v>
      </c>
      <c r="L77" s="30">
        <v>100</v>
      </c>
      <c r="M77" s="30">
        <v>1.3048635824436536</v>
      </c>
      <c r="N77" s="91"/>
      <c r="O77" s="30">
        <v>0.83841463414634154</v>
      </c>
      <c r="P77" s="30">
        <v>127.74390243902438</v>
      </c>
      <c r="Q77" s="30">
        <v>0.65204505038529936</v>
      </c>
      <c r="R77" s="30">
        <v>104.76190476190477</v>
      </c>
      <c r="S77" s="30">
        <v>0.80030487804878048</v>
      </c>
      <c r="T77" s="91"/>
      <c r="U77" s="30">
        <v>1.6281711472926921</v>
      </c>
      <c r="V77" s="30">
        <v>130.59447179098825</v>
      </c>
      <c r="W77" s="30">
        <v>1.2313860252004583</v>
      </c>
      <c r="X77" s="30">
        <v>104.8780487804878</v>
      </c>
      <c r="Y77" s="30">
        <v>1.5524422567209391</v>
      </c>
      <c r="Z77" s="91"/>
      <c r="AA77" s="30">
        <v>1.0240252067743205</v>
      </c>
      <c r="AB77" s="30">
        <v>129.89365892083498</v>
      </c>
      <c r="AC77" s="30">
        <v>0.78219013237063784</v>
      </c>
      <c r="AD77" s="30">
        <v>100</v>
      </c>
      <c r="AE77" s="30">
        <v>1.0240252067743205</v>
      </c>
      <c r="AF77" s="91"/>
      <c r="AG77" s="30">
        <v>2.0720720720720722</v>
      </c>
      <c r="AH77" s="30">
        <v>140.45045045045046</v>
      </c>
      <c r="AI77" s="30">
        <v>1.4538558786346398</v>
      </c>
      <c r="AJ77" s="30">
        <v>104.54545454545455</v>
      </c>
      <c r="AK77" s="30">
        <v>1.9819819819819819</v>
      </c>
      <c r="AL77" s="91"/>
      <c r="AM77" s="30">
        <v>3.0191004313000613</v>
      </c>
      <c r="AN77" s="30">
        <v>146.64202094886014</v>
      </c>
      <c r="AO77" s="30">
        <v>2.0172910662824206</v>
      </c>
      <c r="AP77" s="30">
        <v>106.5217391304348</v>
      </c>
      <c r="AQ77" s="30">
        <v>2.8342575477510783</v>
      </c>
      <c r="AR77" s="91"/>
      <c r="AS77" s="30">
        <v>1.5011408670589648</v>
      </c>
      <c r="AT77" s="30">
        <v>132.40662903806893</v>
      </c>
      <c r="AU77" s="30">
        <v>1.1210259629613022</v>
      </c>
      <c r="AV77" s="30">
        <v>103.73443983402491</v>
      </c>
      <c r="AW77" s="30">
        <v>1.4470997958448422</v>
      </c>
    </row>
    <row r="78" spans="1:49" x14ac:dyDescent="0.3">
      <c r="A78" s="2" t="s">
        <v>10</v>
      </c>
      <c r="B78" s="3"/>
      <c r="C78" s="30">
        <v>1.5432098765432098</v>
      </c>
      <c r="D78" s="30">
        <v>137.3456790123457</v>
      </c>
      <c r="E78" s="30">
        <v>1.1111111111111112</v>
      </c>
      <c r="F78" s="30">
        <v>100</v>
      </c>
      <c r="G78" s="30">
        <v>1.5432098765432098</v>
      </c>
      <c r="H78" s="91"/>
      <c r="I78" s="30">
        <v>1.4285714285714286</v>
      </c>
      <c r="J78" s="30">
        <v>142</v>
      </c>
      <c r="K78" s="30">
        <v>0.99601593625498008</v>
      </c>
      <c r="L78" s="30">
        <v>100</v>
      </c>
      <c r="M78" s="30">
        <v>1.4285714285714286</v>
      </c>
      <c r="N78" s="91"/>
      <c r="O78" s="30">
        <v>1.8404907975460123</v>
      </c>
      <c r="P78" s="30">
        <v>143.25153374233128</v>
      </c>
      <c r="Q78" s="30">
        <v>1.2684989429175475</v>
      </c>
      <c r="R78" s="30">
        <v>120</v>
      </c>
      <c r="S78" s="30">
        <v>1.5337423312883436</v>
      </c>
      <c r="T78" s="91"/>
      <c r="U78" s="30">
        <v>2.083333333333333</v>
      </c>
      <c r="V78" s="30">
        <v>148.21428571428572</v>
      </c>
      <c r="W78" s="30">
        <v>1.3861386138613863</v>
      </c>
      <c r="X78" s="30">
        <v>100</v>
      </c>
      <c r="Y78" s="30">
        <v>2.083333333333333</v>
      </c>
      <c r="Z78" s="91"/>
      <c r="AA78" s="30">
        <v>1.5151515151515151</v>
      </c>
      <c r="AB78" s="30">
        <v>137.27272727272728</v>
      </c>
      <c r="AC78" s="30">
        <v>1.0917030567685588</v>
      </c>
      <c r="AD78" s="30">
        <v>100</v>
      </c>
      <c r="AE78" s="30">
        <v>1.5151515151515151</v>
      </c>
      <c r="AF78" s="91"/>
      <c r="AG78" s="30">
        <v>3.4782608695652173</v>
      </c>
      <c r="AH78" s="30">
        <v>158.55072463768116</v>
      </c>
      <c r="AI78" s="30">
        <v>2.1466905187835419</v>
      </c>
      <c r="AJ78" s="30">
        <v>109.09090909090908</v>
      </c>
      <c r="AK78" s="30">
        <v>3.1884057971014492</v>
      </c>
      <c r="AL78" s="91"/>
      <c r="AM78" s="30">
        <v>2.834008097165992</v>
      </c>
      <c r="AN78" s="30">
        <v>157.48987854251013</v>
      </c>
      <c r="AO78" s="30">
        <v>1.7676767676767675</v>
      </c>
      <c r="AP78" s="30">
        <v>100</v>
      </c>
      <c r="AQ78" s="30">
        <v>2.834008097165992</v>
      </c>
      <c r="AR78" s="91"/>
      <c r="AS78" s="30">
        <v>2.0814880425155007</v>
      </c>
      <c r="AT78" s="30">
        <v>145.96988485385296</v>
      </c>
      <c r="AU78" s="30">
        <v>1.4059228238109482</v>
      </c>
      <c r="AV78" s="30">
        <v>104.44444444444446</v>
      </c>
      <c r="AW78" s="30">
        <v>1.9929140832595216</v>
      </c>
    </row>
    <row r="79" spans="1:49" x14ac:dyDescent="0.3">
      <c r="A79" s="2" t="s">
        <v>11</v>
      </c>
      <c r="B79" s="3"/>
      <c r="C79" s="30">
        <v>1.7971758664955071</v>
      </c>
      <c r="D79" s="30">
        <v>144.03080872913992</v>
      </c>
      <c r="E79" s="30">
        <v>1.232394366197183</v>
      </c>
      <c r="F79" s="30">
        <v>107.69230769230769</v>
      </c>
      <c r="G79" s="30">
        <v>1.6688061617458279</v>
      </c>
      <c r="H79" s="91"/>
      <c r="I79" s="30">
        <v>1.3142174432497014</v>
      </c>
      <c r="J79" s="30">
        <v>144.44444444444443</v>
      </c>
      <c r="K79" s="30">
        <v>0.90163934426229519</v>
      </c>
      <c r="L79" s="30">
        <v>100</v>
      </c>
      <c r="M79" s="30">
        <v>1.3142174432497014</v>
      </c>
      <c r="N79" s="91"/>
      <c r="O79" s="30">
        <v>2.002503128911139</v>
      </c>
      <c r="P79" s="30">
        <v>139.2991239048811</v>
      </c>
      <c r="Q79" s="30">
        <v>1.4171833480956599</v>
      </c>
      <c r="R79" s="30">
        <v>100</v>
      </c>
      <c r="S79" s="30">
        <v>2.002503128911139</v>
      </c>
      <c r="T79" s="91"/>
      <c r="U79" s="30">
        <v>1.9607843137254901</v>
      </c>
      <c r="V79" s="30">
        <v>137.37745098039215</v>
      </c>
      <c r="W79" s="30">
        <v>1.4072119613016711</v>
      </c>
      <c r="X79" s="30">
        <v>100</v>
      </c>
      <c r="Y79" s="30">
        <v>1.9607843137254901</v>
      </c>
      <c r="Z79" s="91"/>
      <c r="AA79" s="30">
        <v>1.486988847583643</v>
      </c>
      <c r="AB79" s="30">
        <v>138.53779429987608</v>
      </c>
      <c r="AC79" s="30">
        <v>1.0619469026548671</v>
      </c>
      <c r="AD79" s="30">
        <v>100</v>
      </c>
      <c r="AE79" s="30">
        <v>1.486988847583643</v>
      </c>
      <c r="AF79" s="91"/>
      <c r="AG79" s="30">
        <v>2.1144278606965177</v>
      </c>
      <c r="AH79" s="30">
        <v>150.99502487562188</v>
      </c>
      <c r="AI79" s="30">
        <v>1.380991064175467</v>
      </c>
      <c r="AJ79" s="30">
        <v>106.25</v>
      </c>
      <c r="AK79" s="30">
        <v>1.9900497512437811</v>
      </c>
      <c r="AL79" s="91"/>
      <c r="AM79" s="30">
        <v>2.4137931034482758</v>
      </c>
      <c r="AN79" s="30">
        <v>167.06896551724137</v>
      </c>
      <c r="AO79" s="30">
        <v>1.4242115971515767</v>
      </c>
      <c r="AP79" s="30">
        <v>100</v>
      </c>
      <c r="AQ79" s="30">
        <v>2.4137931034482758</v>
      </c>
      <c r="AR79" s="91"/>
      <c r="AS79" s="30">
        <v>1.8443378827001107</v>
      </c>
      <c r="AT79" s="30">
        <v>145.07561785319069</v>
      </c>
      <c r="AU79" s="30">
        <v>1.2553351744915893</v>
      </c>
      <c r="AV79" s="30">
        <v>102.04081632653062</v>
      </c>
      <c r="AW79" s="30">
        <v>1.8074511250461085</v>
      </c>
    </row>
    <row r="80" spans="1:49" s="59" customFormat="1" x14ac:dyDescent="0.3">
      <c r="A80" s="2" t="s">
        <v>12</v>
      </c>
      <c r="B80" s="3"/>
      <c r="C80" s="30">
        <v>1.6351394677781339</v>
      </c>
      <c r="D80" s="30">
        <v>135.10740621994228</v>
      </c>
      <c r="E80" s="30">
        <v>1.1957796014067994</v>
      </c>
      <c r="F80" s="30">
        <v>106.25</v>
      </c>
      <c r="G80" s="30">
        <v>1.5389547932029497</v>
      </c>
      <c r="H80" s="91"/>
      <c r="I80" s="30">
        <v>1.8506900878293602</v>
      </c>
      <c r="J80" s="30">
        <v>130.61480552070265</v>
      </c>
      <c r="K80" s="30">
        <v>1.3971110584892257</v>
      </c>
      <c r="L80" s="30">
        <v>107.27272727272728</v>
      </c>
      <c r="M80" s="30">
        <v>1.7252195734002509</v>
      </c>
      <c r="N80" s="91"/>
      <c r="O80" s="30">
        <v>1.603269412134549</v>
      </c>
      <c r="P80" s="30">
        <v>134.45457403332287</v>
      </c>
      <c r="Q80" s="30">
        <v>1.1783733826247689</v>
      </c>
      <c r="R80" s="30">
        <v>102</v>
      </c>
      <c r="S80" s="30">
        <v>1.571832756994656</v>
      </c>
      <c r="T80" s="91"/>
      <c r="U80" s="30">
        <v>1.5151515151515151</v>
      </c>
      <c r="V80" s="30">
        <v>134.81624758220502</v>
      </c>
      <c r="W80" s="30">
        <v>1.1113738472452117</v>
      </c>
      <c r="X80" s="30">
        <v>104.44444444444446</v>
      </c>
      <c r="Y80" s="30">
        <v>1.4506769825918762</v>
      </c>
      <c r="Z80" s="91"/>
      <c r="AA80" s="30">
        <v>1.7364341085271315</v>
      </c>
      <c r="AB80" s="30">
        <v>136.43410852713177</v>
      </c>
      <c r="AC80" s="30">
        <v>1.2567324955116697</v>
      </c>
      <c r="AD80" s="30">
        <v>101.81818181818181</v>
      </c>
      <c r="AE80" s="30">
        <v>1.7054263565891472</v>
      </c>
      <c r="AF80" s="91"/>
      <c r="AG80" s="30">
        <v>2.0096762188314106</v>
      </c>
      <c r="AH80" s="30">
        <v>147.9344994417566</v>
      </c>
      <c r="AI80" s="30">
        <v>1.340282948622487</v>
      </c>
      <c r="AJ80" s="30">
        <v>114.89361702127661</v>
      </c>
      <c r="AK80" s="30">
        <v>1.7491626349088203</v>
      </c>
      <c r="AL80" s="91"/>
      <c r="AM80" s="30">
        <v>2.5395304264494492</v>
      </c>
      <c r="AN80" s="30">
        <v>162.09870627695256</v>
      </c>
      <c r="AO80" s="30">
        <v>1.5424912689173458</v>
      </c>
      <c r="AP80" s="30">
        <v>117.77777777777779</v>
      </c>
      <c r="AQ80" s="30">
        <v>2.1562050790608529</v>
      </c>
      <c r="AR80" s="91"/>
      <c r="AS80" s="30">
        <v>1.8019330710573607</v>
      </c>
      <c r="AT80" s="30">
        <v>138.88484142017583</v>
      </c>
      <c r="AU80" s="30">
        <v>1.2808119864668923</v>
      </c>
      <c r="AV80" s="30">
        <v>107.53623188405797</v>
      </c>
      <c r="AW80" s="30">
        <v>1.6756520472096752</v>
      </c>
    </row>
    <row r="81" spans="1:49" x14ac:dyDescent="0.3">
      <c r="A81" s="29" t="s">
        <v>13</v>
      </c>
      <c r="B81" s="90"/>
      <c r="C81" s="35">
        <v>1.5074626865671641</v>
      </c>
      <c r="D81" s="35">
        <v>134.47761194029852</v>
      </c>
      <c r="E81" s="35">
        <v>1.1085501042695642</v>
      </c>
      <c r="F81" s="35">
        <v>105.20833333333333</v>
      </c>
      <c r="G81" s="35">
        <v>1.4328358208955223</v>
      </c>
      <c r="H81" s="92"/>
      <c r="I81" s="35">
        <v>1.5643105446118193</v>
      </c>
      <c r="J81" s="35">
        <v>131.73522595596756</v>
      </c>
      <c r="K81" s="35">
        <v>1.1735303705313485</v>
      </c>
      <c r="L81" s="35">
        <v>103.84615384615385</v>
      </c>
      <c r="M81" s="35">
        <v>1.5063731170336037</v>
      </c>
      <c r="N81" s="92"/>
      <c r="O81" s="43">
        <v>1.3708513708513708</v>
      </c>
      <c r="P81" s="35">
        <v>132.8860028860029</v>
      </c>
      <c r="Q81" s="43">
        <v>1.021066208082545</v>
      </c>
      <c r="R81" s="35">
        <v>103.26086956521738</v>
      </c>
      <c r="S81" s="43">
        <v>1.3275613275613276</v>
      </c>
      <c r="T81" s="92"/>
      <c r="U81" s="35">
        <v>1.6388687454677302</v>
      </c>
      <c r="V81" s="35">
        <v>134.15518491660623</v>
      </c>
      <c r="W81" s="35">
        <v>1.2068781373491402</v>
      </c>
      <c r="X81" s="35">
        <v>103.6697247706422</v>
      </c>
      <c r="Y81" s="35">
        <v>1.5808556925308197</v>
      </c>
      <c r="Z81" s="92"/>
      <c r="AA81" s="35">
        <v>1.4345746993189392</v>
      </c>
      <c r="AB81" s="35">
        <v>134.31386755542675</v>
      </c>
      <c r="AC81" s="35">
        <v>1.0567890691716482</v>
      </c>
      <c r="AD81" s="43">
        <v>101.0204081632653</v>
      </c>
      <c r="AE81" s="35">
        <v>1.4200840457904651</v>
      </c>
      <c r="AF81" s="92"/>
      <c r="AG81" s="35">
        <v>2.130118890356671</v>
      </c>
      <c r="AH81" s="35">
        <v>146.20211360634082</v>
      </c>
      <c r="AI81" s="35">
        <v>1.4360458644105532</v>
      </c>
      <c r="AJ81" s="35">
        <v>109.32203389830508</v>
      </c>
      <c r="AK81" s="35">
        <v>1.9484808454425364</v>
      </c>
      <c r="AL81" s="92"/>
      <c r="AM81" s="35">
        <v>2.7110425391227682</v>
      </c>
      <c r="AN81" s="35">
        <v>156.95393431783117</v>
      </c>
      <c r="AO81" s="35">
        <v>1.6979569298729986</v>
      </c>
      <c r="AP81" s="35">
        <v>109.82142857142858</v>
      </c>
      <c r="AQ81" s="35">
        <v>2.4685915803394312</v>
      </c>
      <c r="AR81" s="91"/>
      <c r="AS81" s="43">
        <v>1.7095919684793979</v>
      </c>
      <c r="AT81" s="35">
        <v>137.58653696324822</v>
      </c>
      <c r="AU81" s="43">
        <v>1.2273075939657376</v>
      </c>
      <c r="AV81" s="35">
        <v>105.34979423868313</v>
      </c>
      <c r="AW81" s="43">
        <v>1.6227767513300537</v>
      </c>
    </row>
    <row r="82" spans="1:49" x14ac:dyDescent="0.3">
      <c r="A82" s="2" t="s">
        <v>14</v>
      </c>
      <c r="B82" s="3"/>
      <c r="C82" s="30">
        <v>1.3671875</v>
      </c>
      <c r="D82" s="30">
        <v>150.78125</v>
      </c>
      <c r="E82" s="30">
        <v>0.89858793324775355</v>
      </c>
      <c r="F82" s="30">
        <v>100</v>
      </c>
      <c r="G82" s="30">
        <v>1.3671875</v>
      </c>
      <c r="H82" s="91"/>
      <c r="I82" s="30">
        <v>1.8115942028985508</v>
      </c>
      <c r="J82" s="30">
        <v>145.28985507246378</v>
      </c>
      <c r="K82" s="30">
        <v>1.2315270935960592</v>
      </c>
      <c r="L82" s="30">
        <v>100</v>
      </c>
      <c r="M82" s="30">
        <v>1.8115942028985508</v>
      </c>
      <c r="N82" s="91"/>
      <c r="O82" s="30">
        <v>1.890359168241966</v>
      </c>
      <c r="P82" s="30">
        <v>138.94139886578449</v>
      </c>
      <c r="Q82" s="30">
        <v>1.3422818791946309</v>
      </c>
      <c r="R82" s="30">
        <v>100</v>
      </c>
      <c r="S82" s="30">
        <v>1.890359168241966</v>
      </c>
      <c r="T82" s="91"/>
      <c r="U82" s="30">
        <v>0.65217391304347827</v>
      </c>
      <c r="V82" s="30">
        <v>144.56521739130434</v>
      </c>
      <c r="W82" s="30">
        <v>0.44910179640718562</v>
      </c>
      <c r="X82" s="30">
        <v>100</v>
      </c>
      <c r="Y82" s="30">
        <v>0.65217391304347827</v>
      </c>
      <c r="Z82" s="91"/>
      <c r="AA82" s="30">
        <v>2.3504273504273505</v>
      </c>
      <c r="AB82" s="30">
        <v>150.42735042735043</v>
      </c>
      <c r="AC82" s="30">
        <v>1.5384615384615385</v>
      </c>
      <c r="AD82" s="30">
        <v>110.00000000000001</v>
      </c>
      <c r="AE82" s="30">
        <v>2.1367521367521367</v>
      </c>
      <c r="AF82" s="91"/>
      <c r="AG82" s="30">
        <v>3.67504835589942</v>
      </c>
      <c r="AH82" s="30">
        <v>162.47582205029013</v>
      </c>
      <c r="AI82" s="30">
        <v>2.2118742724097791</v>
      </c>
      <c r="AJ82" s="30">
        <v>118.75</v>
      </c>
      <c r="AK82" s="30">
        <v>3.0947775628626695</v>
      </c>
      <c r="AL82" s="91"/>
      <c r="AM82" s="30">
        <v>4.3478260869565215</v>
      </c>
      <c r="AN82" s="30">
        <v>173.14578005115089</v>
      </c>
      <c r="AO82" s="30">
        <v>2.4495677233429394</v>
      </c>
      <c r="AP82" s="30">
        <v>106.25</v>
      </c>
      <c r="AQ82" s="30">
        <v>4.0920716112531972</v>
      </c>
      <c r="AR82" s="91"/>
      <c r="AS82" s="30">
        <v>2.2455526392534266</v>
      </c>
      <c r="AT82" s="30">
        <v>151.50189559638378</v>
      </c>
      <c r="AU82" s="30">
        <v>1.4605462822458271</v>
      </c>
      <c r="AV82" s="30">
        <v>106.94444444444444</v>
      </c>
      <c r="AW82" s="30">
        <v>2.0997375328083989</v>
      </c>
    </row>
    <row r="83" spans="1:49" x14ac:dyDescent="0.3">
      <c r="A83" s="2" t="s">
        <v>15</v>
      </c>
      <c r="B83" s="3"/>
      <c r="C83" s="30">
        <v>6.666666666666667</v>
      </c>
      <c r="D83" s="30">
        <v>140</v>
      </c>
      <c r="E83" s="30">
        <v>4.5454545454545459</v>
      </c>
      <c r="F83" s="30">
        <v>100</v>
      </c>
      <c r="G83" s="30">
        <v>6.666666666666667</v>
      </c>
      <c r="H83" s="91"/>
      <c r="I83" s="30">
        <v>5.1282051282051277</v>
      </c>
      <c r="J83" s="30">
        <v>138.46153846153845</v>
      </c>
      <c r="K83" s="30">
        <v>3.5714285714285712</v>
      </c>
      <c r="L83" s="30">
        <v>100</v>
      </c>
      <c r="M83" s="30">
        <v>5.1282051282051277</v>
      </c>
      <c r="N83" s="91"/>
      <c r="O83" s="30">
        <v>1.3888888888888888</v>
      </c>
      <c r="P83" s="30">
        <v>168.05555555555557</v>
      </c>
      <c r="Q83" s="30">
        <v>0.81967213114754101</v>
      </c>
      <c r="R83" s="30">
        <v>100</v>
      </c>
      <c r="S83" s="30">
        <v>1.3888888888888888</v>
      </c>
      <c r="T83" s="91"/>
      <c r="U83" s="30">
        <v>5.6338028169014089</v>
      </c>
      <c r="V83" s="30">
        <v>126.7605633802817</v>
      </c>
      <c r="W83" s="30">
        <v>4.2553191489361701</v>
      </c>
      <c r="X83" s="30">
        <v>100</v>
      </c>
      <c r="Y83" s="30">
        <v>5.6338028169014089</v>
      </c>
      <c r="Z83" s="91"/>
      <c r="AA83" s="30">
        <v>6.8181818181818175</v>
      </c>
      <c r="AB83" s="30">
        <v>150</v>
      </c>
      <c r="AC83" s="30">
        <v>4.3478260869565215</v>
      </c>
      <c r="AD83" s="30">
        <v>150</v>
      </c>
      <c r="AE83" s="30">
        <v>4.5454545454545459</v>
      </c>
      <c r="AF83" s="91"/>
      <c r="AG83" s="30">
        <v>6.4102564102564097</v>
      </c>
      <c r="AH83" s="30">
        <v>160.25641025641028</v>
      </c>
      <c r="AI83" s="30">
        <v>3.8461538461538463</v>
      </c>
      <c r="AJ83" s="30">
        <v>100</v>
      </c>
      <c r="AK83" s="30">
        <v>6.4102564102564097</v>
      </c>
      <c r="AL83" s="91"/>
      <c r="AM83" s="30">
        <v>4.0816326530612246</v>
      </c>
      <c r="AN83" s="30">
        <v>206.12244897959181</v>
      </c>
      <c r="AO83" s="30">
        <v>1.9417475728155338</v>
      </c>
      <c r="AP83" s="30">
        <v>100</v>
      </c>
      <c r="AQ83" s="30">
        <v>4.0816326530612246</v>
      </c>
      <c r="AR83" s="91"/>
      <c r="AS83" s="30">
        <v>5.283757338551859</v>
      </c>
      <c r="AT83" s="30">
        <v>153.03326810176125</v>
      </c>
      <c r="AU83" s="30">
        <v>3.3374536464771323</v>
      </c>
      <c r="AV83" s="30">
        <v>108</v>
      </c>
      <c r="AW83" s="30">
        <v>4.8923679060665357</v>
      </c>
    </row>
    <row r="84" spans="1:49" x14ac:dyDescent="0.3">
      <c r="A84" s="2" t="s">
        <v>16</v>
      </c>
      <c r="B84" s="3"/>
      <c r="C84" s="30">
        <v>3.028118240807498</v>
      </c>
      <c r="D84" s="30">
        <v>147.58471521268925</v>
      </c>
      <c r="E84" s="30">
        <v>2.0105313547151749</v>
      </c>
      <c r="F84" s="30">
        <v>107.69230769230769</v>
      </c>
      <c r="G84" s="30">
        <v>2.8118240807498198</v>
      </c>
      <c r="H84" s="91"/>
      <c r="I84" s="30">
        <v>1.9794721407624634</v>
      </c>
      <c r="J84" s="30">
        <v>144.94134897360703</v>
      </c>
      <c r="K84" s="30">
        <v>1.347305389221557</v>
      </c>
      <c r="L84" s="30">
        <v>108</v>
      </c>
      <c r="M84" s="30">
        <v>1.8328445747800588</v>
      </c>
      <c r="N84" s="91"/>
      <c r="O84" s="30">
        <v>2.4336283185840708</v>
      </c>
      <c r="P84" s="30">
        <v>143.43657817109147</v>
      </c>
      <c r="Q84" s="30">
        <v>1.6683518705763396</v>
      </c>
      <c r="R84" s="30">
        <v>117.85714285714286</v>
      </c>
      <c r="S84" s="30">
        <v>2.0648967551622417</v>
      </c>
      <c r="T84" s="91"/>
      <c r="U84" s="30">
        <v>1.3493253373313343</v>
      </c>
      <c r="V84" s="30">
        <v>147.82608695652172</v>
      </c>
      <c r="W84" s="30">
        <v>0.90452261306532655</v>
      </c>
      <c r="X84" s="30">
        <v>100</v>
      </c>
      <c r="Y84" s="30">
        <v>1.3493253373313343</v>
      </c>
      <c r="Z84" s="91"/>
      <c r="AA84" s="30">
        <v>2.3721275018532246</v>
      </c>
      <c r="AB84" s="30">
        <v>147.36842105263156</v>
      </c>
      <c r="AC84" s="30">
        <v>1.5841584158415842</v>
      </c>
      <c r="AD84" s="30">
        <v>103.2258064516129</v>
      </c>
      <c r="AE84" s="30">
        <v>2.2979985174203117</v>
      </c>
      <c r="AF84" s="91"/>
      <c r="AG84" s="30">
        <v>2.7928626842513578</v>
      </c>
      <c r="AH84" s="30">
        <v>160.12412723041115</v>
      </c>
      <c r="AI84" s="30">
        <v>1.7142857142857144</v>
      </c>
      <c r="AJ84" s="30">
        <v>109.09090909090908</v>
      </c>
      <c r="AK84" s="30">
        <v>2.5601241272304112</v>
      </c>
      <c r="AL84" s="91"/>
      <c r="AM84" s="30">
        <v>4.0797824116047146</v>
      </c>
      <c r="AN84" s="30">
        <v>180.1450589301904</v>
      </c>
      <c r="AO84" s="30">
        <v>2.2145669291338583</v>
      </c>
      <c r="AP84" s="30">
        <v>132.35294117647058</v>
      </c>
      <c r="AQ84" s="30">
        <v>3.0825022665457844</v>
      </c>
      <c r="AR84" s="91"/>
      <c r="AS84" s="30">
        <v>2.5375735133957744</v>
      </c>
      <c r="AT84" s="30">
        <v>152.25441080374645</v>
      </c>
      <c r="AU84" s="30">
        <v>1.639344262295082</v>
      </c>
      <c r="AV84" s="30">
        <v>112.01923076923077</v>
      </c>
      <c r="AW84" s="30">
        <v>2.2653016771945111</v>
      </c>
    </row>
    <row r="85" spans="1:49" x14ac:dyDescent="0.3">
      <c r="A85" s="2" t="s">
        <v>17</v>
      </c>
      <c r="B85" s="3"/>
      <c r="C85" s="30">
        <v>2.5034770514603615</v>
      </c>
      <c r="D85" s="30">
        <v>161.89151599443673</v>
      </c>
      <c r="E85" s="30">
        <v>1.5228426395939088</v>
      </c>
      <c r="F85" s="30">
        <v>112.5</v>
      </c>
      <c r="G85" s="30">
        <v>2.2253129346314324</v>
      </c>
      <c r="H85" s="91"/>
      <c r="I85" s="30">
        <v>2.496532593619972</v>
      </c>
      <c r="J85" s="30">
        <v>158.18307905686547</v>
      </c>
      <c r="K85" s="30">
        <v>1.5537332757876565</v>
      </c>
      <c r="L85" s="30">
        <v>102.85714285714285</v>
      </c>
      <c r="M85" s="30">
        <v>2.4271844660194173</v>
      </c>
      <c r="N85" s="91"/>
      <c r="O85" s="30">
        <v>1.7655367231638419</v>
      </c>
      <c r="P85" s="30">
        <v>160.45197740112997</v>
      </c>
      <c r="Q85" s="30">
        <v>1.0883761427949499</v>
      </c>
      <c r="R85" s="30">
        <v>108.69565217391303</v>
      </c>
      <c r="S85" s="30">
        <v>1.6242937853107344</v>
      </c>
      <c r="T85" s="91"/>
      <c r="U85" s="30">
        <v>2.1849963583394025</v>
      </c>
      <c r="V85" s="30">
        <v>165.1128914785142</v>
      </c>
      <c r="W85" s="30">
        <v>1.3060513713539399</v>
      </c>
      <c r="X85" s="30">
        <v>107.14285714285714</v>
      </c>
      <c r="Y85" s="30">
        <v>2.0393299344501092</v>
      </c>
      <c r="Z85" s="91"/>
      <c r="AA85" s="30">
        <v>3.0154277699859748</v>
      </c>
      <c r="AB85" s="30">
        <v>170.47685834502104</v>
      </c>
      <c r="AC85" s="30">
        <v>1.7380759902991108</v>
      </c>
      <c r="AD85" s="30">
        <v>110.25641025641026</v>
      </c>
      <c r="AE85" s="30">
        <v>2.73492286115007</v>
      </c>
      <c r="AF85" s="91"/>
      <c r="AG85" s="30">
        <v>1.7293233082706767</v>
      </c>
      <c r="AH85" s="30">
        <v>170.37593984962407</v>
      </c>
      <c r="AI85" s="30">
        <v>1.0048055919615553</v>
      </c>
      <c r="AJ85" s="30">
        <v>100</v>
      </c>
      <c r="AK85" s="30">
        <v>1.7293233082706767</v>
      </c>
      <c r="AL85" s="91"/>
      <c r="AM85" s="30">
        <v>3.5381750465549344</v>
      </c>
      <c r="AN85" s="30">
        <v>193.10986964618249</v>
      </c>
      <c r="AO85" s="30">
        <v>1.7992424242424243</v>
      </c>
      <c r="AP85" s="30">
        <v>131.0344827586207</v>
      </c>
      <c r="AQ85" s="30">
        <v>2.7001862197392921</v>
      </c>
      <c r="AR85" s="91"/>
      <c r="AS85" s="30">
        <v>2.4318349299926307</v>
      </c>
      <c r="AT85" s="30">
        <v>167.5860616907043</v>
      </c>
      <c r="AU85" s="30">
        <v>1.4303405572755419</v>
      </c>
      <c r="AV85" s="30">
        <v>110.5263157894737</v>
      </c>
      <c r="AW85" s="30">
        <v>2.200231603326666</v>
      </c>
    </row>
    <row r="86" spans="1:49" x14ac:dyDescent="0.3">
      <c r="A86" s="2" t="s">
        <v>18</v>
      </c>
      <c r="B86" s="3"/>
      <c r="C86" s="30">
        <v>3.007518796992481</v>
      </c>
      <c r="D86" s="30">
        <v>159.3984962406015</v>
      </c>
      <c r="E86" s="30">
        <v>1.8518518518518516</v>
      </c>
      <c r="F86" s="30">
        <v>100</v>
      </c>
      <c r="G86" s="30">
        <v>3.007518796992481</v>
      </c>
      <c r="H86" s="91"/>
      <c r="I86" s="30">
        <v>3.1746031746031744</v>
      </c>
      <c r="J86" s="30">
        <v>149.20634920634922</v>
      </c>
      <c r="K86" s="30">
        <v>2.083333333333333</v>
      </c>
      <c r="L86" s="30">
        <v>100</v>
      </c>
      <c r="M86" s="30">
        <v>3.1746031746031744</v>
      </c>
      <c r="N86" s="91"/>
      <c r="O86" s="30">
        <v>1.3888888888888888</v>
      </c>
      <c r="P86" s="30">
        <v>166.66666666666669</v>
      </c>
      <c r="Q86" s="30">
        <v>0.82644628099173556</v>
      </c>
      <c r="R86" s="30">
        <v>100</v>
      </c>
      <c r="S86" s="30">
        <v>1.3888888888888888</v>
      </c>
      <c r="T86" s="91"/>
      <c r="U86" s="30">
        <v>3.7878787878787881</v>
      </c>
      <c r="V86" s="30">
        <v>165.90909090909091</v>
      </c>
      <c r="W86" s="30">
        <v>2.2321428571428572</v>
      </c>
      <c r="X86" s="30">
        <v>100</v>
      </c>
      <c r="Y86" s="30">
        <v>3.7878787878787881</v>
      </c>
      <c r="Z86" s="91"/>
      <c r="AA86" s="30">
        <v>5</v>
      </c>
      <c r="AB86" s="30">
        <v>164.28571428571428</v>
      </c>
      <c r="AC86" s="30">
        <v>2.9535864978902953</v>
      </c>
      <c r="AD86" s="30">
        <v>100</v>
      </c>
      <c r="AE86" s="30">
        <v>5</v>
      </c>
      <c r="AF86" s="91"/>
      <c r="AG86" s="30">
        <v>5.7142857142857144</v>
      </c>
      <c r="AH86" s="30">
        <v>175.71428571428572</v>
      </c>
      <c r="AI86" s="30">
        <v>3.1496062992125982</v>
      </c>
      <c r="AJ86" s="30">
        <v>114.28571428571428</v>
      </c>
      <c r="AK86" s="30">
        <v>5</v>
      </c>
      <c r="AL86" s="91"/>
      <c r="AM86" s="30">
        <v>9.0909090909090917</v>
      </c>
      <c r="AN86" s="30">
        <v>158.67768595041323</v>
      </c>
      <c r="AO86" s="30">
        <v>5.4187192118226601</v>
      </c>
      <c r="AP86" s="30">
        <v>110.00000000000001</v>
      </c>
      <c r="AQ86" s="30">
        <v>8.2644628099173563</v>
      </c>
      <c r="AR86" s="91"/>
      <c r="AS86" s="30">
        <v>4.3803418803418799</v>
      </c>
      <c r="AT86" s="30">
        <v>163.14102564102564</v>
      </c>
      <c r="AU86" s="30">
        <v>2.614795918367347</v>
      </c>
      <c r="AV86" s="30">
        <v>105.12820512820514</v>
      </c>
      <c r="AW86" s="30">
        <v>4.1666666666666661</v>
      </c>
    </row>
    <row r="87" spans="1:49" x14ac:dyDescent="0.3">
      <c r="A87" s="2" t="s">
        <v>19</v>
      </c>
      <c r="B87" s="3"/>
      <c r="C87" s="30">
        <v>2.083333333333333</v>
      </c>
      <c r="D87" s="30">
        <v>172.39583333333331</v>
      </c>
      <c r="E87" s="30">
        <v>1.1940298507462688</v>
      </c>
      <c r="F87" s="30">
        <v>100</v>
      </c>
      <c r="G87" s="30">
        <v>2.083333333333333</v>
      </c>
      <c r="H87" s="91"/>
      <c r="I87" s="30">
        <v>3.5911602209944751</v>
      </c>
      <c r="J87" s="30">
        <v>158.83977900552486</v>
      </c>
      <c r="K87" s="30">
        <v>2.2108843537414966</v>
      </c>
      <c r="L87" s="30">
        <v>108.33333333333333</v>
      </c>
      <c r="M87" s="30">
        <v>3.3149171270718232</v>
      </c>
      <c r="N87" s="91"/>
      <c r="O87" s="30">
        <v>3.9506172839506171</v>
      </c>
      <c r="P87" s="30">
        <v>160.74074074074073</v>
      </c>
      <c r="Q87" s="30">
        <v>2.39880059970015</v>
      </c>
      <c r="R87" s="30">
        <v>123.07692307692308</v>
      </c>
      <c r="S87" s="30">
        <v>3.2098765432098766</v>
      </c>
      <c r="T87" s="91"/>
      <c r="U87" s="30">
        <v>1.9230769230769231</v>
      </c>
      <c r="V87" s="30">
        <v>162.91208791208791</v>
      </c>
      <c r="W87" s="30">
        <v>1.1666666666666667</v>
      </c>
      <c r="X87" s="30">
        <v>100</v>
      </c>
      <c r="Y87" s="30">
        <v>1.9230769230769231</v>
      </c>
      <c r="Z87" s="91"/>
      <c r="AA87" s="30">
        <v>3.4802784222737819</v>
      </c>
      <c r="AB87" s="30">
        <v>164.50116009280742</v>
      </c>
      <c r="AC87" s="30">
        <v>2.0718232044198892</v>
      </c>
      <c r="AD87" s="30">
        <v>107.14285714285714</v>
      </c>
      <c r="AE87" s="30">
        <v>3.2482598607888629</v>
      </c>
      <c r="AF87" s="91"/>
      <c r="AG87" s="30">
        <v>3.296703296703297</v>
      </c>
      <c r="AH87" s="30">
        <v>169.23076923076923</v>
      </c>
      <c r="AI87" s="30">
        <v>1.910828025477707</v>
      </c>
      <c r="AJ87" s="30">
        <v>100</v>
      </c>
      <c r="AK87" s="30">
        <v>3.296703296703297</v>
      </c>
      <c r="AL87" s="91"/>
      <c r="AM87" s="30">
        <v>8.5959885386819472</v>
      </c>
      <c r="AN87" s="30">
        <v>178.22349570200572</v>
      </c>
      <c r="AO87" s="30">
        <v>4.6012269938650308</v>
      </c>
      <c r="AP87" s="30">
        <v>130.43478260869566</v>
      </c>
      <c r="AQ87" s="30">
        <v>6.5902578796561597</v>
      </c>
      <c r="AR87" s="91"/>
      <c r="AS87" s="30">
        <v>3.7984204588191051</v>
      </c>
      <c r="AT87" s="30">
        <v>166.52877021436629</v>
      </c>
      <c r="AU87" s="30">
        <v>2.2300728637668357</v>
      </c>
      <c r="AV87" s="30">
        <v>113.48314606741575</v>
      </c>
      <c r="AW87" s="30">
        <v>3.3471229785633696</v>
      </c>
    </row>
    <row r="88" spans="1:49" x14ac:dyDescent="0.3">
      <c r="A88" s="2" t="s">
        <v>20</v>
      </c>
      <c r="B88" s="3"/>
      <c r="C88" s="30">
        <v>1.5357353809805079</v>
      </c>
      <c r="D88" s="30">
        <v>151.91966922622564</v>
      </c>
      <c r="E88" s="30">
        <v>1.0007698229407236</v>
      </c>
      <c r="F88" s="30">
        <v>113.04347826086956</v>
      </c>
      <c r="G88" s="30">
        <v>1.3585351447135263</v>
      </c>
      <c r="H88" s="91"/>
      <c r="I88" s="30">
        <v>1.4602803738317758</v>
      </c>
      <c r="J88" s="30">
        <v>145.26869158878503</v>
      </c>
      <c r="K88" s="30">
        <v>0.99522292993630568</v>
      </c>
      <c r="L88" s="30">
        <v>104.16666666666667</v>
      </c>
      <c r="M88" s="30">
        <v>1.4018691588785046</v>
      </c>
      <c r="N88" s="91"/>
      <c r="O88" s="30">
        <v>1.8202502844141069</v>
      </c>
      <c r="P88" s="30">
        <v>143.34470989761093</v>
      </c>
      <c r="Q88" s="30">
        <v>1.2539184952978055</v>
      </c>
      <c r="R88" s="30">
        <v>100</v>
      </c>
      <c r="S88" s="30">
        <v>1.8202502844141069</v>
      </c>
      <c r="T88" s="91"/>
      <c r="U88" s="30">
        <v>1.9713261648745519</v>
      </c>
      <c r="V88" s="30">
        <v>147.01314217443249</v>
      </c>
      <c r="W88" s="30">
        <v>1.3231756214915797</v>
      </c>
      <c r="X88" s="30">
        <v>106.45161290322579</v>
      </c>
      <c r="Y88" s="30">
        <v>1.8518518518518516</v>
      </c>
      <c r="Z88" s="91"/>
      <c r="AA88" s="30">
        <v>1.3079667063020213</v>
      </c>
      <c r="AB88" s="30">
        <v>148.69203329369799</v>
      </c>
      <c r="AC88" s="30">
        <v>0.87197780420134752</v>
      </c>
      <c r="AD88" s="30">
        <v>115.78947368421053</v>
      </c>
      <c r="AE88" s="30">
        <v>1.1296076099881094</v>
      </c>
      <c r="AF88" s="91"/>
      <c r="AG88" s="30">
        <v>1.8782383419689119</v>
      </c>
      <c r="AH88" s="30">
        <v>154.66321243523316</v>
      </c>
      <c r="AI88" s="30">
        <v>1.1998345055854365</v>
      </c>
      <c r="AJ88" s="30">
        <v>115.99999999999999</v>
      </c>
      <c r="AK88" s="30">
        <v>1.6191709844559583</v>
      </c>
      <c r="AL88" s="91"/>
      <c r="AM88" s="30">
        <v>3.2233307751343054</v>
      </c>
      <c r="AN88" s="30">
        <v>171.75748273215657</v>
      </c>
      <c r="AO88" s="30">
        <v>1.8421052631578945</v>
      </c>
      <c r="AP88" s="30">
        <v>110.5263157894737</v>
      </c>
      <c r="AQ88" s="30">
        <v>2.916346891788181</v>
      </c>
      <c r="AR88" s="91"/>
      <c r="AS88" s="30">
        <v>1.8388175259546014</v>
      </c>
      <c r="AT88" s="30">
        <v>151.03818405771599</v>
      </c>
      <c r="AU88" s="30">
        <v>1.2028084714548803</v>
      </c>
      <c r="AV88" s="30">
        <v>108.85416666666667</v>
      </c>
      <c r="AW88" s="30">
        <v>1.689248636283653</v>
      </c>
    </row>
    <row r="89" spans="1:49" s="59" customFormat="1" x14ac:dyDescent="0.3">
      <c r="A89" s="2" t="s">
        <v>21</v>
      </c>
      <c r="B89" s="3"/>
      <c r="C89" s="30">
        <v>2.6501766784452299</v>
      </c>
      <c r="D89" s="30">
        <v>150.1766784452297</v>
      </c>
      <c r="E89" s="30">
        <v>1.7341040462427744</v>
      </c>
      <c r="F89" s="30">
        <v>100</v>
      </c>
      <c r="G89" s="30">
        <v>2.6501766784452299</v>
      </c>
      <c r="H89" s="91"/>
      <c r="I89" s="30">
        <v>1.9455252918287937</v>
      </c>
      <c r="J89" s="30">
        <v>147.27626459143971</v>
      </c>
      <c r="K89" s="30">
        <v>1.3037809647979139</v>
      </c>
      <c r="L89" s="30">
        <v>100</v>
      </c>
      <c r="M89" s="30">
        <v>1.9455252918287937</v>
      </c>
      <c r="N89" s="91"/>
      <c r="O89" s="30">
        <v>2.9090909090909092</v>
      </c>
      <c r="P89" s="30">
        <v>150.18181818181816</v>
      </c>
      <c r="Q89" s="30">
        <v>1.9002375296912115</v>
      </c>
      <c r="R89" s="30">
        <v>100</v>
      </c>
      <c r="S89" s="30">
        <v>2.9090909090909092</v>
      </c>
      <c r="T89" s="91"/>
      <c r="U89" s="30">
        <v>2.19560878243513</v>
      </c>
      <c r="V89" s="30">
        <v>152.09580838323353</v>
      </c>
      <c r="W89" s="30">
        <v>1.4230271668822769</v>
      </c>
      <c r="X89" s="30">
        <v>100</v>
      </c>
      <c r="Y89" s="30">
        <v>2.19560878243513</v>
      </c>
      <c r="Z89" s="91"/>
      <c r="AA89" s="30">
        <v>2.0790020790020791</v>
      </c>
      <c r="AB89" s="30">
        <v>146.15384615384613</v>
      </c>
      <c r="AC89" s="30">
        <v>1.4025245441795231</v>
      </c>
      <c r="AD89" s="30">
        <v>125</v>
      </c>
      <c r="AE89" s="30">
        <v>1.6632016632016633</v>
      </c>
      <c r="AF89" s="91"/>
      <c r="AG89" s="30">
        <v>3.3472803347280333</v>
      </c>
      <c r="AH89" s="30">
        <v>152.30125523012552</v>
      </c>
      <c r="AI89" s="30">
        <v>2.1505376344086025</v>
      </c>
      <c r="AJ89" s="30">
        <v>114.28571428571428</v>
      </c>
      <c r="AK89" s="30">
        <v>2.9288702928870292</v>
      </c>
      <c r="AL89" s="91"/>
      <c r="AM89" s="30">
        <v>4.9751243781094532</v>
      </c>
      <c r="AN89" s="30">
        <v>170.39800995024876</v>
      </c>
      <c r="AO89" s="30">
        <v>2.8368794326241136</v>
      </c>
      <c r="AP89" s="30">
        <v>117.64705882352942</v>
      </c>
      <c r="AQ89" s="30">
        <v>4.2288557213930353</v>
      </c>
      <c r="AR89" s="91"/>
      <c r="AS89" s="30">
        <v>2.8064146620847654</v>
      </c>
      <c r="AT89" s="30">
        <v>152.09049255441008</v>
      </c>
      <c r="AU89" s="30">
        <v>1.8117951562211128</v>
      </c>
      <c r="AV89" s="30">
        <v>107.69230769230769</v>
      </c>
      <c r="AW89" s="30">
        <v>2.6059564719358534</v>
      </c>
    </row>
    <row r="90" spans="1:49" s="99" customFormat="1" ht="16.8" x14ac:dyDescent="0.3">
      <c r="A90" s="28" t="s">
        <v>22</v>
      </c>
      <c r="B90" s="89"/>
      <c r="C90" s="35">
        <v>2.3109243697478994</v>
      </c>
      <c r="D90" s="35">
        <v>154.29864253393666</v>
      </c>
      <c r="E90" s="35">
        <v>1.4755959137343928</v>
      </c>
      <c r="F90" s="35">
        <v>107.51879699248121</v>
      </c>
      <c r="G90" s="35">
        <v>2.1493212669683257</v>
      </c>
      <c r="H90" s="92"/>
      <c r="I90" s="35">
        <v>2.0975609756097562</v>
      </c>
      <c r="J90" s="35">
        <v>149.1869918699187</v>
      </c>
      <c r="K90" s="35">
        <v>1.3865004299226138</v>
      </c>
      <c r="L90" s="35">
        <v>104.03225806451613</v>
      </c>
      <c r="M90" s="35">
        <v>2.0162601626016263</v>
      </c>
      <c r="N90" s="92"/>
      <c r="O90" s="35">
        <v>2.1669341894060992</v>
      </c>
      <c r="P90" s="35">
        <v>149.43820224719101</v>
      </c>
      <c r="Q90" s="35">
        <v>1.4293276866066702</v>
      </c>
      <c r="R90" s="35">
        <v>108</v>
      </c>
      <c r="S90" s="35">
        <v>2.0064205457463884</v>
      </c>
      <c r="T90" s="92"/>
      <c r="U90" s="35">
        <v>1.8784904383144354</v>
      </c>
      <c r="V90" s="35">
        <v>152.80081232018955</v>
      </c>
      <c r="W90" s="35">
        <v>1.2144420131291027</v>
      </c>
      <c r="X90" s="35">
        <v>103.73831775700934</v>
      </c>
      <c r="Y90" s="35">
        <v>1.8107970891859875</v>
      </c>
      <c r="Z90" s="92"/>
      <c r="AA90" s="35">
        <v>2.4072547403132729</v>
      </c>
      <c r="AB90" s="35">
        <v>154.95465787304204</v>
      </c>
      <c r="AC90" s="35">
        <v>1.5297569153394803</v>
      </c>
      <c r="AD90" s="35">
        <v>110.60606060606059</v>
      </c>
      <c r="AE90" s="35">
        <v>2.1764220939818628</v>
      </c>
      <c r="AF90" s="92"/>
      <c r="AG90" s="35">
        <v>2.5783972125435541</v>
      </c>
      <c r="AH90" s="35">
        <v>161.55052264808361</v>
      </c>
      <c r="AI90" s="35">
        <v>1.5709584969748434</v>
      </c>
      <c r="AJ90" s="35">
        <v>109.62962962962963</v>
      </c>
      <c r="AK90" s="35">
        <v>2.3519163763066202</v>
      </c>
      <c r="AL90" s="92"/>
      <c r="AM90" s="42">
        <v>4.2779632721202008</v>
      </c>
      <c r="AN90" s="42">
        <v>178.96494156928213</v>
      </c>
      <c r="AO90" s="42">
        <v>2.3345860380366701</v>
      </c>
      <c r="AP90" s="42">
        <v>121.30177514792899</v>
      </c>
      <c r="AQ90" s="42">
        <v>3.526711185308848</v>
      </c>
      <c r="AR90" s="92"/>
      <c r="AS90" s="42">
        <v>2.476018892730194</v>
      </c>
      <c r="AT90" s="42">
        <v>156.56863222476505</v>
      </c>
      <c r="AU90" s="42">
        <v>1.5568073967486147</v>
      </c>
      <c r="AV90" s="42">
        <v>109.94594594594595</v>
      </c>
      <c r="AW90" s="42">
        <v>2.2520329162000294</v>
      </c>
    </row>
    <row r="91" spans="1:49" s="99" customFormat="1" x14ac:dyDescent="0.3">
      <c r="A91" s="28" t="s">
        <v>85</v>
      </c>
      <c r="B91" s="60"/>
      <c r="C91" s="97">
        <v>1.6870582871038833</v>
      </c>
      <c r="D91" s="97">
        <v>139.04552017630519</v>
      </c>
      <c r="E91" s="97">
        <v>1.1987688320103678</v>
      </c>
      <c r="F91" s="97">
        <v>104.9645390070922</v>
      </c>
      <c r="G91" s="97">
        <v>1.6072649897408617</v>
      </c>
      <c r="H91" s="98"/>
      <c r="I91" s="109">
        <v>1.6653713778172534</v>
      </c>
      <c r="J91" s="109">
        <v>135.17634432478442</v>
      </c>
      <c r="K91" s="97">
        <v>1.2170056252704458</v>
      </c>
      <c r="L91" s="97">
        <v>105.14018691588785</v>
      </c>
      <c r="M91" s="97">
        <v>1.58395322156841</v>
      </c>
      <c r="N91" s="98"/>
      <c r="O91" s="97">
        <v>1.7301803962076214</v>
      </c>
      <c r="P91" s="97">
        <v>136.69900763640388</v>
      </c>
      <c r="Q91" s="97">
        <v>1.2498667519454216</v>
      </c>
      <c r="R91" s="97">
        <v>104.6875</v>
      </c>
      <c r="S91" s="97">
        <v>1.652709632198325</v>
      </c>
      <c r="T91" s="98"/>
      <c r="U91" s="97">
        <v>1.6842738448813863</v>
      </c>
      <c r="V91" s="97">
        <v>137.41118087146134</v>
      </c>
      <c r="W91" s="97">
        <v>1.2108762635818151</v>
      </c>
      <c r="X91" s="109">
        <v>104.18604651162791</v>
      </c>
      <c r="Y91" s="97">
        <v>1.616602127899545</v>
      </c>
      <c r="Z91" s="98"/>
      <c r="AA91" s="109">
        <v>1.6653799492665711</v>
      </c>
      <c r="AB91" s="97">
        <v>139.34781809492299</v>
      </c>
      <c r="AC91" s="109">
        <v>1.1810099851396094</v>
      </c>
      <c r="AD91" s="97">
        <v>106.33802816901408</v>
      </c>
      <c r="AE91" s="109">
        <v>1.5661188926877689</v>
      </c>
      <c r="AF91" s="98"/>
      <c r="AG91" s="97">
        <v>2.2532411050822185</v>
      </c>
      <c r="AH91" s="97">
        <v>149.09497576937414</v>
      </c>
      <c r="AI91" s="97">
        <v>1.4887794198139026</v>
      </c>
      <c r="AJ91" s="97">
        <v>106.8762278978389</v>
      </c>
      <c r="AK91" s="97">
        <v>2.1082715486890611</v>
      </c>
      <c r="AL91" s="98"/>
      <c r="AM91" s="101">
        <v>3.0737045381396846</v>
      </c>
      <c r="AN91" s="101">
        <v>163.72706791116832</v>
      </c>
      <c r="AO91" s="101">
        <v>1.8427399903521466</v>
      </c>
      <c r="AP91" s="101">
        <v>112.13307240704502</v>
      </c>
      <c r="AQ91" s="101">
        <v>2.7411221971891426</v>
      </c>
      <c r="AR91" s="105"/>
      <c r="AS91" s="108">
        <v>1.9098350006496037</v>
      </c>
      <c r="AT91" s="108">
        <v>141.86611384446792</v>
      </c>
      <c r="AU91" s="108">
        <v>1.328341086245914</v>
      </c>
      <c r="AV91" s="108">
        <v>106.48818897637796</v>
      </c>
      <c r="AW91" s="108">
        <v>1.7934711999593294</v>
      </c>
    </row>
    <row r="92" spans="1:49" x14ac:dyDescent="0.3">
      <c r="A92" s="102" t="s">
        <v>74</v>
      </c>
    </row>
    <row r="93" spans="1:49" x14ac:dyDescent="0.3">
      <c r="A93" s="102" t="s">
        <v>78</v>
      </c>
    </row>
  </sheetData>
  <mergeCells count="32">
    <mergeCell ref="AG5:AJ5"/>
    <mergeCell ref="AL5:AO5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33:F33"/>
    <mergeCell ref="A34:A35"/>
    <mergeCell ref="C34:F34"/>
    <mergeCell ref="H34:K34"/>
    <mergeCell ref="M34:P34"/>
    <mergeCell ref="AM64:AQ64"/>
    <mergeCell ref="AS64:AW64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  <mergeCell ref="R34:U34"/>
    <mergeCell ref="W34:Z34"/>
    <mergeCell ref="AB34:AE34"/>
  </mergeCells>
  <pageMargins left="0.70866141732283472" right="0.70866141732283472" top="0.74803149606299213" bottom="0.74803149606299213" header="0.31496062992125984" footer="0.31496062992125984"/>
  <pageSetup paperSize="9" scale="39" fitToHeight="2" orientation="landscape" r:id="rId1"/>
  <rowBreaks count="1" manualBreakCount="1">
    <brk id="61" max="4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workbookViewId="0">
      <selection sqref="A1:AN1"/>
    </sheetView>
  </sheetViews>
  <sheetFormatPr defaultRowHeight="14.4" x14ac:dyDescent="0.3"/>
  <cols>
    <col min="1" max="1" width="17.88671875" customWidth="1"/>
    <col min="2" max="2" width="2.44140625" customWidth="1"/>
    <col min="3" max="3" width="6.33203125" bestFit="1" customWidth="1"/>
    <col min="4" max="4" width="6" bestFit="1" customWidth="1"/>
    <col min="5" max="5" width="4.88671875" bestFit="1" customWidth="1"/>
    <col min="6" max="6" width="6.109375" bestFit="1" customWidth="1"/>
    <col min="7" max="7" width="4.6640625" customWidth="1"/>
    <col min="8" max="8" width="5.88671875" bestFit="1" customWidth="1"/>
    <col min="9" max="9" width="5.109375" bestFit="1" customWidth="1"/>
    <col min="10" max="10" width="6.5546875" bestFit="1" customWidth="1"/>
    <col min="11" max="11" width="6.33203125" bestFit="1" customWidth="1"/>
    <col min="12" max="12" width="6.109375" bestFit="1" customWidth="1"/>
    <col min="13" max="13" width="5.88671875" bestFit="1" customWidth="1"/>
    <col min="14" max="14" width="4.88671875" bestFit="1" customWidth="1"/>
    <col min="15" max="15" width="5.109375" bestFit="1" customWidth="1"/>
    <col min="16" max="16" width="5.88671875" bestFit="1" customWidth="1"/>
    <col min="17" max="17" width="4.6640625" customWidth="1"/>
    <col min="18" max="18" width="6.109375" bestFit="1" customWidth="1"/>
    <col min="19" max="20" width="6" bestFit="1" customWidth="1"/>
    <col min="21" max="21" width="6.109375" bestFit="1" customWidth="1"/>
    <col min="22" max="22" width="5.6640625" bestFit="1" customWidth="1"/>
    <col min="23" max="23" width="6.109375" bestFit="1" customWidth="1"/>
    <col min="24" max="24" width="6.5546875" bestFit="1" customWidth="1"/>
    <col min="25" max="25" width="5.88671875" bestFit="1" customWidth="1"/>
    <col min="26" max="26" width="5.6640625" bestFit="1" customWidth="1"/>
    <col min="27" max="27" width="4.6640625" customWidth="1"/>
    <col min="28" max="28" width="5.88671875" bestFit="1" customWidth="1"/>
    <col min="29" max="29" width="5" bestFit="1" customWidth="1"/>
    <col min="30" max="30" width="6.5546875" bestFit="1" customWidth="1"/>
    <col min="31" max="31" width="6.109375" bestFit="1" customWidth="1"/>
    <col min="32" max="32" width="4.6640625" customWidth="1"/>
    <col min="33" max="33" width="6.6640625" customWidth="1"/>
    <col min="34" max="34" width="5.88671875" bestFit="1" customWidth="1"/>
    <col min="35" max="35" width="4.88671875" bestFit="1" customWidth="1"/>
    <col min="36" max="36" width="7.44140625" bestFit="1" customWidth="1"/>
    <col min="37" max="37" width="4.44140625" style="7" bestFit="1" customWidth="1"/>
    <col min="38" max="38" width="7.5546875" bestFit="1" customWidth="1"/>
    <col min="39" max="40" width="5.33203125" customWidth="1"/>
    <col min="41" max="41" width="7.109375" bestFit="1" customWidth="1"/>
    <col min="42" max="43" width="5.33203125" customWidth="1"/>
    <col min="44" max="44" width="4.6640625" customWidth="1"/>
    <col min="45" max="45" width="5.33203125" customWidth="1"/>
    <col min="46" max="46" width="7.109375" bestFit="1" customWidth="1"/>
    <col min="47" max="47" width="5.33203125" customWidth="1"/>
    <col min="48" max="48" width="7.109375" bestFit="1" customWidth="1"/>
    <col min="49" max="50" width="5.33203125" customWidth="1"/>
  </cols>
  <sheetData>
    <row r="1" spans="1:41" ht="15.6" x14ac:dyDescent="0.3">
      <c r="A1" s="191" t="s">
        <v>86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 x14ac:dyDescent="0.25">
      <c r="A3" s="204" t="s">
        <v>80</v>
      </c>
      <c r="B3" s="205"/>
      <c r="C3" s="205"/>
      <c r="D3" s="205"/>
      <c r="E3" s="205"/>
      <c r="F3" s="205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 x14ac:dyDescent="0.25">
      <c r="A4" s="206" t="s">
        <v>36</v>
      </c>
      <c r="B4" s="207"/>
      <c r="C4" s="207"/>
      <c r="D4" s="207"/>
      <c r="E4" s="207"/>
      <c r="F4" s="207"/>
      <c r="G4" s="115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 x14ac:dyDescent="0.3">
      <c r="A5" s="208" t="s">
        <v>27</v>
      </c>
      <c r="B5" s="117"/>
      <c r="C5" s="210" t="s">
        <v>28</v>
      </c>
      <c r="D5" s="209"/>
      <c r="E5" s="209"/>
      <c r="F5" s="209"/>
      <c r="G5" s="118"/>
      <c r="H5" s="210" t="s">
        <v>29</v>
      </c>
      <c r="I5" s="209"/>
      <c r="J5" s="209"/>
      <c r="K5" s="209"/>
      <c r="L5" s="118"/>
      <c r="M5" s="210" t="s">
        <v>30</v>
      </c>
      <c r="N5" s="209"/>
      <c r="O5" s="209"/>
      <c r="P5" s="209"/>
      <c r="Q5" s="118"/>
      <c r="R5" s="210" t="s">
        <v>31</v>
      </c>
      <c r="S5" s="209"/>
      <c r="T5" s="209"/>
      <c r="U5" s="209"/>
      <c r="V5" s="118"/>
      <c r="W5" s="210" t="s">
        <v>32</v>
      </c>
      <c r="X5" s="209"/>
      <c r="Y5" s="209"/>
      <c r="Z5" s="209"/>
      <c r="AA5" s="118"/>
      <c r="AB5" s="210" t="s">
        <v>33</v>
      </c>
      <c r="AC5" s="209"/>
      <c r="AD5" s="209"/>
      <c r="AE5" s="209"/>
      <c r="AF5" s="118"/>
      <c r="AG5" s="210" t="s">
        <v>34</v>
      </c>
      <c r="AH5" s="209"/>
      <c r="AI5" s="209"/>
      <c r="AJ5" s="209"/>
      <c r="AK5" s="119"/>
      <c r="AL5" s="210" t="s">
        <v>35</v>
      </c>
      <c r="AM5" s="209"/>
      <c r="AN5" s="209"/>
      <c r="AO5" s="209"/>
    </row>
    <row r="6" spans="1:41" ht="41.25" customHeight="1" x14ac:dyDescent="0.3">
      <c r="A6" s="209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81</v>
      </c>
      <c r="AM6" s="121" t="s">
        <v>82</v>
      </c>
      <c r="AN6" s="121" t="s">
        <v>83</v>
      </c>
      <c r="AO6" s="121" t="s">
        <v>26</v>
      </c>
    </row>
    <row r="7" spans="1:41" ht="20.100000000000001" customHeight="1" x14ac:dyDescent="0.25">
      <c r="A7" s="123" t="s">
        <v>0</v>
      </c>
      <c r="B7" s="124"/>
      <c r="C7" s="103">
        <v>1573</v>
      </c>
      <c r="D7" s="103">
        <v>27</v>
      </c>
      <c r="E7" s="103">
        <v>30</v>
      </c>
      <c r="F7" s="103">
        <v>2223</v>
      </c>
      <c r="G7" s="12"/>
      <c r="H7" s="15">
        <v>1562</v>
      </c>
      <c r="I7" s="15">
        <v>37</v>
      </c>
      <c r="J7" s="15">
        <v>39</v>
      </c>
      <c r="K7" s="15">
        <v>2178</v>
      </c>
      <c r="L7" s="12"/>
      <c r="M7" s="15">
        <v>1663</v>
      </c>
      <c r="N7" s="15">
        <v>24</v>
      </c>
      <c r="O7" s="15">
        <v>25</v>
      </c>
      <c r="P7" s="15">
        <v>2333</v>
      </c>
      <c r="Q7" s="12"/>
      <c r="R7" s="103">
        <v>1726</v>
      </c>
      <c r="S7" s="103">
        <v>22</v>
      </c>
      <c r="T7" s="103">
        <v>24</v>
      </c>
      <c r="U7" s="103">
        <v>2367</v>
      </c>
      <c r="V7" s="12"/>
      <c r="W7" s="15">
        <v>1676</v>
      </c>
      <c r="X7" s="15">
        <v>25</v>
      </c>
      <c r="Y7" s="15">
        <v>25</v>
      </c>
      <c r="Z7" s="15">
        <v>2325</v>
      </c>
      <c r="AA7" s="12"/>
      <c r="AB7" s="103">
        <v>1626</v>
      </c>
      <c r="AC7" s="103">
        <v>49</v>
      </c>
      <c r="AD7" s="103">
        <v>55</v>
      </c>
      <c r="AE7" s="103">
        <v>2584</v>
      </c>
      <c r="AF7" s="12"/>
      <c r="AG7" s="103">
        <v>1308</v>
      </c>
      <c r="AH7" s="103">
        <v>42</v>
      </c>
      <c r="AI7" s="103">
        <v>48</v>
      </c>
      <c r="AJ7" s="103">
        <v>2268</v>
      </c>
      <c r="AK7" s="125"/>
      <c r="AL7" s="15">
        <f t="shared" ref="AL7:AO11" si="0">SUM(C7,H7,M7,R7,W7,AB7,AG7)</f>
        <v>11134</v>
      </c>
      <c r="AM7" s="15">
        <f t="shared" si="0"/>
        <v>226</v>
      </c>
      <c r="AN7" s="15">
        <f t="shared" si="0"/>
        <v>246</v>
      </c>
      <c r="AO7" s="15">
        <f t="shared" si="0"/>
        <v>16278</v>
      </c>
    </row>
    <row r="8" spans="1:41" ht="20.100000000000001" customHeight="1" x14ac:dyDescent="0.25">
      <c r="A8" s="123" t="s">
        <v>1</v>
      </c>
      <c r="B8" s="124"/>
      <c r="C8" s="15">
        <v>37</v>
      </c>
      <c r="D8" s="15">
        <v>0</v>
      </c>
      <c r="E8" s="15">
        <v>0</v>
      </c>
      <c r="F8" s="15">
        <v>60</v>
      </c>
      <c r="G8" s="12"/>
      <c r="H8" s="15">
        <v>46</v>
      </c>
      <c r="I8" s="15">
        <v>0</v>
      </c>
      <c r="J8" s="15">
        <v>0</v>
      </c>
      <c r="K8" s="15">
        <v>69</v>
      </c>
      <c r="L8" s="12"/>
      <c r="M8" s="15">
        <v>41</v>
      </c>
      <c r="N8" s="15">
        <v>0</v>
      </c>
      <c r="O8" s="15">
        <v>0</v>
      </c>
      <c r="P8" s="15">
        <v>57</v>
      </c>
      <c r="Q8" s="12"/>
      <c r="R8" s="15">
        <v>39</v>
      </c>
      <c r="S8" s="15">
        <v>2</v>
      </c>
      <c r="T8" s="15">
        <v>2</v>
      </c>
      <c r="U8" s="15">
        <v>46</v>
      </c>
      <c r="V8" s="12"/>
      <c r="W8" s="15">
        <v>55</v>
      </c>
      <c r="X8" s="15">
        <v>2</v>
      </c>
      <c r="Y8" s="15">
        <v>2</v>
      </c>
      <c r="Z8" s="15">
        <v>78</v>
      </c>
      <c r="AA8" s="12"/>
      <c r="AB8" s="15">
        <v>35</v>
      </c>
      <c r="AC8" s="15">
        <v>0</v>
      </c>
      <c r="AD8" s="15">
        <v>0</v>
      </c>
      <c r="AE8" s="15">
        <v>51</v>
      </c>
      <c r="AF8" s="12"/>
      <c r="AG8" s="15">
        <v>30</v>
      </c>
      <c r="AH8" s="15">
        <v>2</v>
      </c>
      <c r="AI8" s="15">
        <v>3</v>
      </c>
      <c r="AJ8" s="15">
        <v>47</v>
      </c>
      <c r="AK8" s="125"/>
      <c r="AL8" s="15">
        <f t="shared" si="0"/>
        <v>283</v>
      </c>
      <c r="AM8" s="15">
        <f t="shared" si="0"/>
        <v>6</v>
      </c>
      <c r="AN8" s="15">
        <f t="shared" si="0"/>
        <v>7</v>
      </c>
      <c r="AO8" s="15">
        <f t="shared" si="0"/>
        <v>408</v>
      </c>
    </row>
    <row r="9" spans="1:41" ht="20.100000000000001" customHeight="1" x14ac:dyDescent="0.25">
      <c r="A9" s="123" t="s">
        <v>2</v>
      </c>
      <c r="B9" s="124"/>
      <c r="C9" s="15">
        <v>4774</v>
      </c>
      <c r="D9" s="15">
        <v>56</v>
      </c>
      <c r="E9" s="15">
        <v>60</v>
      </c>
      <c r="F9" s="15">
        <v>6405</v>
      </c>
      <c r="G9" s="12"/>
      <c r="H9" s="15">
        <v>4900</v>
      </c>
      <c r="I9" s="15">
        <v>57</v>
      </c>
      <c r="J9" s="15">
        <v>58</v>
      </c>
      <c r="K9" s="15">
        <v>6537</v>
      </c>
      <c r="L9" s="12"/>
      <c r="M9" s="15">
        <v>5162</v>
      </c>
      <c r="N9" s="15">
        <v>56</v>
      </c>
      <c r="O9" s="15">
        <v>60</v>
      </c>
      <c r="P9" s="15">
        <v>6803</v>
      </c>
      <c r="Q9" s="12"/>
      <c r="R9" s="15">
        <v>5179</v>
      </c>
      <c r="S9" s="15">
        <v>72</v>
      </c>
      <c r="T9" s="15">
        <v>75</v>
      </c>
      <c r="U9" s="15">
        <v>6847</v>
      </c>
      <c r="V9" s="12"/>
      <c r="W9" s="15">
        <v>5098</v>
      </c>
      <c r="X9" s="15">
        <v>62</v>
      </c>
      <c r="Y9" s="15">
        <v>63</v>
      </c>
      <c r="Z9" s="15">
        <v>6974</v>
      </c>
      <c r="AA9" s="12"/>
      <c r="AB9" s="15">
        <v>4402</v>
      </c>
      <c r="AC9" s="15">
        <v>73</v>
      </c>
      <c r="AD9" s="15">
        <v>76</v>
      </c>
      <c r="AE9" s="15">
        <v>6505</v>
      </c>
      <c r="AF9" s="12"/>
      <c r="AG9" s="15">
        <v>3259</v>
      </c>
      <c r="AH9" s="15">
        <v>77</v>
      </c>
      <c r="AI9" s="15">
        <v>86</v>
      </c>
      <c r="AJ9" s="15">
        <v>5132</v>
      </c>
      <c r="AK9" s="125"/>
      <c r="AL9" s="15">
        <f t="shared" si="0"/>
        <v>32774</v>
      </c>
      <c r="AM9" s="15">
        <f t="shared" si="0"/>
        <v>453</v>
      </c>
      <c r="AN9" s="15">
        <f t="shared" si="0"/>
        <v>478</v>
      </c>
      <c r="AO9" s="15">
        <f t="shared" si="0"/>
        <v>45203</v>
      </c>
    </row>
    <row r="10" spans="1:41" s="80" customFormat="1" ht="20.100000000000001" customHeight="1" x14ac:dyDescent="0.25">
      <c r="A10" s="123" t="s">
        <v>75</v>
      </c>
      <c r="B10" s="124"/>
      <c r="C10" s="15">
        <v>235</v>
      </c>
      <c r="D10" s="15">
        <v>3</v>
      </c>
      <c r="E10" s="15">
        <v>3</v>
      </c>
      <c r="F10" s="15">
        <v>293</v>
      </c>
      <c r="G10" s="12"/>
      <c r="H10" s="15">
        <v>249</v>
      </c>
      <c r="I10" s="15">
        <v>7</v>
      </c>
      <c r="J10" s="15">
        <v>7</v>
      </c>
      <c r="K10" s="15">
        <v>319</v>
      </c>
      <c r="L10" s="12"/>
      <c r="M10" s="15">
        <v>267</v>
      </c>
      <c r="N10" s="15">
        <v>1</v>
      </c>
      <c r="O10" s="15">
        <v>1</v>
      </c>
      <c r="P10" s="15">
        <v>326</v>
      </c>
      <c r="Q10" s="12"/>
      <c r="R10" s="15">
        <v>242</v>
      </c>
      <c r="S10" s="15">
        <v>3</v>
      </c>
      <c r="T10" s="15">
        <v>4</v>
      </c>
      <c r="U10" s="15">
        <v>307</v>
      </c>
      <c r="V10" s="12"/>
      <c r="W10" s="15">
        <v>260</v>
      </c>
      <c r="X10" s="15">
        <v>7</v>
      </c>
      <c r="Y10" s="15">
        <v>7</v>
      </c>
      <c r="Z10" s="15">
        <v>312</v>
      </c>
      <c r="AA10" s="12"/>
      <c r="AB10" s="15">
        <v>232</v>
      </c>
      <c r="AC10" s="15">
        <v>6</v>
      </c>
      <c r="AD10" s="15">
        <v>6</v>
      </c>
      <c r="AE10" s="15">
        <v>298</v>
      </c>
      <c r="AF10" s="12"/>
      <c r="AG10" s="15">
        <v>159</v>
      </c>
      <c r="AH10" s="15">
        <v>7</v>
      </c>
      <c r="AI10" s="15">
        <v>8</v>
      </c>
      <c r="AJ10" s="15">
        <v>231</v>
      </c>
      <c r="AK10" s="125"/>
      <c r="AL10" s="15">
        <f t="shared" si="0"/>
        <v>1644</v>
      </c>
      <c r="AM10" s="15">
        <f t="shared" si="0"/>
        <v>34</v>
      </c>
      <c r="AN10" s="15">
        <f t="shared" si="0"/>
        <v>36</v>
      </c>
      <c r="AO10" s="15">
        <f t="shared" si="0"/>
        <v>2086</v>
      </c>
    </row>
    <row r="11" spans="1:41" s="80" customFormat="1" ht="20.100000000000001" customHeight="1" x14ac:dyDescent="0.25">
      <c r="A11" s="123" t="s">
        <v>76</v>
      </c>
      <c r="B11" s="124"/>
      <c r="C11" s="15">
        <v>184</v>
      </c>
      <c r="D11" s="15">
        <v>9</v>
      </c>
      <c r="E11" s="15">
        <v>9</v>
      </c>
      <c r="F11" s="15">
        <v>237</v>
      </c>
      <c r="G11" s="12"/>
      <c r="H11" s="15">
        <v>199</v>
      </c>
      <c r="I11" s="15">
        <v>4</v>
      </c>
      <c r="J11" s="15">
        <v>5</v>
      </c>
      <c r="K11" s="15">
        <v>263</v>
      </c>
      <c r="L11" s="12"/>
      <c r="M11" s="15">
        <v>208</v>
      </c>
      <c r="N11" s="15">
        <v>5</v>
      </c>
      <c r="O11" s="15">
        <v>6</v>
      </c>
      <c r="P11" s="15">
        <v>270</v>
      </c>
      <c r="Q11" s="12"/>
      <c r="R11" s="15">
        <v>219</v>
      </c>
      <c r="S11" s="15">
        <v>3</v>
      </c>
      <c r="T11" s="15">
        <v>5</v>
      </c>
      <c r="U11" s="15">
        <v>289</v>
      </c>
      <c r="V11" s="12"/>
      <c r="W11" s="15">
        <v>217</v>
      </c>
      <c r="X11" s="15">
        <v>3</v>
      </c>
      <c r="Y11" s="15">
        <v>3</v>
      </c>
      <c r="Z11" s="15">
        <v>286</v>
      </c>
      <c r="AA11" s="12"/>
      <c r="AB11" s="15">
        <v>218</v>
      </c>
      <c r="AC11" s="15">
        <v>6</v>
      </c>
      <c r="AD11" s="15">
        <v>8</v>
      </c>
      <c r="AE11" s="15">
        <v>306</v>
      </c>
      <c r="AF11" s="12"/>
      <c r="AG11" s="15">
        <v>163</v>
      </c>
      <c r="AH11" s="15">
        <v>5</v>
      </c>
      <c r="AI11" s="15">
        <v>6</v>
      </c>
      <c r="AJ11" s="15">
        <v>291</v>
      </c>
      <c r="AK11" s="125"/>
      <c r="AL11" s="15">
        <f t="shared" si="0"/>
        <v>1408</v>
      </c>
      <c r="AM11" s="15">
        <f t="shared" si="0"/>
        <v>35</v>
      </c>
      <c r="AN11" s="15">
        <f t="shared" si="0"/>
        <v>42</v>
      </c>
      <c r="AO11" s="15">
        <f t="shared" si="0"/>
        <v>1942</v>
      </c>
    </row>
    <row r="12" spans="1:41" s="80" customFormat="1" ht="20.100000000000001" customHeight="1" x14ac:dyDescent="0.25">
      <c r="A12" s="123" t="s">
        <v>3</v>
      </c>
      <c r="B12" s="124"/>
      <c r="C12" s="15">
        <v>419</v>
      </c>
      <c r="D12" s="15">
        <v>12</v>
      </c>
      <c r="E12" s="15">
        <v>12</v>
      </c>
      <c r="F12" s="15">
        <v>530</v>
      </c>
      <c r="G12" s="12"/>
      <c r="H12" s="15">
        <v>448</v>
      </c>
      <c r="I12" s="15">
        <v>11</v>
      </c>
      <c r="J12" s="15">
        <v>12</v>
      </c>
      <c r="K12" s="15">
        <v>582</v>
      </c>
      <c r="L12" s="12"/>
      <c r="M12" s="15">
        <v>475</v>
      </c>
      <c r="N12" s="15">
        <v>6</v>
      </c>
      <c r="O12" s="15">
        <v>7</v>
      </c>
      <c r="P12" s="15">
        <v>596</v>
      </c>
      <c r="Q12" s="12"/>
      <c r="R12" s="15">
        <v>461</v>
      </c>
      <c r="S12" s="15">
        <v>6</v>
      </c>
      <c r="T12" s="15">
        <v>9</v>
      </c>
      <c r="U12" s="15">
        <v>596</v>
      </c>
      <c r="V12" s="12"/>
      <c r="W12" s="15">
        <v>477</v>
      </c>
      <c r="X12" s="15">
        <v>10</v>
      </c>
      <c r="Y12" s="15">
        <v>10</v>
      </c>
      <c r="Z12" s="15">
        <v>598</v>
      </c>
      <c r="AA12" s="12"/>
      <c r="AB12" s="15">
        <v>450</v>
      </c>
      <c r="AC12" s="15">
        <v>12</v>
      </c>
      <c r="AD12" s="15">
        <v>14</v>
      </c>
      <c r="AE12" s="15">
        <v>604</v>
      </c>
      <c r="AF12" s="12"/>
      <c r="AG12" s="15">
        <v>322</v>
      </c>
      <c r="AH12" s="15">
        <v>12</v>
      </c>
      <c r="AI12" s="15">
        <v>14</v>
      </c>
      <c r="AJ12" s="15">
        <v>522</v>
      </c>
      <c r="AK12" s="12"/>
      <c r="AL12" s="15">
        <f t="shared" ref="AL12:AO12" si="1">AL10+AL11</f>
        <v>3052</v>
      </c>
      <c r="AM12" s="15">
        <f t="shared" si="1"/>
        <v>69</v>
      </c>
      <c r="AN12" s="15">
        <f t="shared" si="1"/>
        <v>78</v>
      </c>
      <c r="AO12" s="15">
        <f t="shared" si="1"/>
        <v>4028</v>
      </c>
    </row>
    <row r="13" spans="1:41" ht="20.100000000000001" customHeight="1" x14ac:dyDescent="0.25">
      <c r="A13" s="123" t="s">
        <v>4</v>
      </c>
      <c r="B13" s="124"/>
      <c r="C13" s="15">
        <v>2033</v>
      </c>
      <c r="D13" s="15">
        <v>46</v>
      </c>
      <c r="E13" s="15">
        <v>47</v>
      </c>
      <c r="F13" s="15">
        <v>2785</v>
      </c>
      <c r="G13" s="12"/>
      <c r="H13" s="15">
        <v>2087</v>
      </c>
      <c r="I13" s="15">
        <v>47</v>
      </c>
      <c r="J13" s="15">
        <v>49</v>
      </c>
      <c r="K13" s="15">
        <v>2843</v>
      </c>
      <c r="L13" s="12"/>
      <c r="M13" s="15">
        <v>2081</v>
      </c>
      <c r="N13" s="15">
        <v>33</v>
      </c>
      <c r="O13" s="15">
        <v>33</v>
      </c>
      <c r="P13" s="15">
        <v>2720</v>
      </c>
      <c r="Q13" s="12"/>
      <c r="R13" s="15">
        <v>2067</v>
      </c>
      <c r="S13" s="15">
        <v>36</v>
      </c>
      <c r="T13" s="15">
        <v>38</v>
      </c>
      <c r="U13" s="15">
        <v>2730</v>
      </c>
      <c r="V13" s="12"/>
      <c r="W13" s="15">
        <v>2115</v>
      </c>
      <c r="X13" s="15">
        <v>36</v>
      </c>
      <c r="Y13" s="15">
        <v>37</v>
      </c>
      <c r="Z13" s="15">
        <v>2813</v>
      </c>
      <c r="AA13" s="12"/>
      <c r="AB13" s="15">
        <v>1962</v>
      </c>
      <c r="AC13" s="15">
        <v>51</v>
      </c>
      <c r="AD13" s="15">
        <v>51</v>
      </c>
      <c r="AE13" s="15">
        <v>2849</v>
      </c>
      <c r="AF13" s="12"/>
      <c r="AG13" s="15">
        <v>1522</v>
      </c>
      <c r="AH13" s="15">
        <v>54</v>
      </c>
      <c r="AI13" s="15">
        <v>60</v>
      </c>
      <c r="AJ13" s="15">
        <v>2416</v>
      </c>
      <c r="AK13" s="125"/>
      <c r="AL13" s="15">
        <f t="shared" ref="AL13:AO32" si="2">SUM(C13,H13,M13,R13,W13,AB13,AG13)</f>
        <v>13867</v>
      </c>
      <c r="AM13" s="15">
        <f t="shared" si="2"/>
        <v>303</v>
      </c>
      <c r="AN13" s="15">
        <f t="shared" si="2"/>
        <v>315</v>
      </c>
      <c r="AO13" s="15">
        <f t="shared" si="2"/>
        <v>19156</v>
      </c>
    </row>
    <row r="14" spans="1:41" ht="20.100000000000001" customHeight="1" x14ac:dyDescent="0.25">
      <c r="A14" s="123" t="s">
        <v>5</v>
      </c>
      <c r="B14" s="124"/>
      <c r="C14" s="15">
        <v>527</v>
      </c>
      <c r="D14" s="15">
        <v>7</v>
      </c>
      <c r="E14" s="15">
        <v>7</v>
      </c>
      <c r="F14" s="15">
        <v>695</v>
      </c>
      <c r="G14" s="12"/>
      <c r="H14" s="15">
        <v>510</v>
      </c>
      <c r="I14" s="15">
        <v>8</v>
      </c>
      <c r="J14" s="15">
        <v>8</v>
      </c>
      <c r="K14" s="15">
        <v>636</v>
      </c>
      <c r="L14" s="12"/>
      <c r="M14" s="15">
        <v>564</v>
      </c>
      <c r="N14" s="15">
        <v>7</v>
      </c>
      <c r="O14" s="15">
        <v>7</v>
      </c>
      <c r="P14" s="15">
        <v>752</v>
      </c>
      <c r="Q14" s="12"/>
      <c r="R14" s="15">
        <v>512</v>
      </c>
      <c r="S14" s="15">
        <v>10</v>
      </c>
      <c r="T14" s="15">
        <v>10</v>
      </c>
      <c r="U14" s="15">
        <v>654</v>
      </c>
      <c r="V14" s="12"/>
      <c r="W14" s="15">
        <v>528</v>
      </c>
      <c r="X14" s="15">
        <v>11</v>
      </c>
      <c r="Y14" s="15">
        <v>12</v>
      </c>
      <c r="Z14" s="15">
        <v>695</v>
      </c>
      <c r="AA14" s="12"/>
      <c r="AB14" s="15">
        <v>476</v>
      </c>
      <c r="AC14" s="15">
        <v>12</v>
      </c>
      <c r="AD14" s="15">
        <v>13</v>
      </c>
      <c r="AE14" s="15">
        <v>651</v>
      </c>
      <c r="AF14" s="12"/>
      <c r="AG14" s="15">
        <v>421</v>
      </c>
      <c r="AH14" s="15">
        <v>12</v>
      </c>
      <c r="AI14" s="15">
        <v>13</v>
      </c>
      <c r="AJ14" s="15">
        <v>644</v>
      </c>
      <c r="AK14" s="125"/>
      <c r="AL14" s="15">
        <f t="shared" si="2"/>
        <v>3538</v>
      </c>
      <c r="AM14" s="15">
        <f t="shared" si="2"/>
        <v>67</v>
      </c>
      <c r="AN14" s="15">
        <f t="shared" si="2"/>
        <v>70</v>
      </c>
      <c r="AO14" s="15">
        <f t="shared" si="2"/>
        <v>4727</v>
      </c>
    </row>
    <row r="15" spans="1:41" ht="20.100000000000001" customHeight="1" x14ac:dyDescent="0.25">
      <c r="A15" s="123" t="s">
        <v>6</v>
      </c>
      <c r="B15" s="124"/>
      <c r="C15" s="15">
        <v>1304</v>
      </c>
      <c r="D15" s="15">
        <v>12</v>
      </c>
      <c r="E15" s="15">
        <v>12</v>
      </c>
      <c r="F15" s="15">
        <v>1595</v>
      </c>
      <c r="G15" s="12"/>
      <c r="H15" s="15">
        <v>1186</v>
      </c>
      <c r="I15" s="15">
        <v>3</v>
      </c>
      <c r="J15" s="15">
        <v>3</v>
      </c>
      <c r="K15" s="15">
        <v>1454</v>
      </c>
      <c r="L15" s="12"/>
      <c r="M15" s="15">
        <v>1270</v>
      </c>
      <c r="N15" s="15">
        <v>13</v>
      </c>
      <c r="O15" s="15">
        <v>14</v>
      </c>
      <c r="P15" s="15">
        <v>1578</v>
      </c>
      <c r="Q15" s="12"/>
      <c r="R15" s="15">
        <v>1299</v>
      </c>
      <c r="S15" s="15">
        <v>9</v>
      </c>
      <c r="T15" s="15">
        <v>9</v>
      </c>
      <c r="U15" s="15">
        <v>1593</v>
      </c>
      <c r="V15" s="12"/>
      <c r="W15" s="15">
        <v>1371</v>
      </c>
      <c r="X15" s="15">
        <v>10</v>
      </c>
      <c r="Y15" s="15">
        <v>12</v>
      </c>
      <c r="Z15" s="15">
        <v>1698</v>
      </c>
      <c r="AA15" s="12"/>
      <c r="AB15" s="15">
        <v>1171</v>
      </c>
      <c r="AC15" s="15">
        <v>20</v>
      </c>
      <c r="AD15" s="15">
        <v>21</v>
      </c>
      <c r="AE15" s="15">
        <v>1548</v>
      </c>
      <c r="AF15" s="12"/>
      <c r="AG15" s="15">
        <v>814</v>
      </c>
      <c r="AH15" s="15">
        <v>16</v>
      </c>
      <c r="AI15" s="15">
        <v>18</v>
      </c>
      <c r="AJ15" s="15">
        <v>1167</v>
      </c>
      <c r="AK15" s="125"/>
      <c r="AL15" s="15">
        <f t="shared" si="2"/>
        <v>8415</v>
      </c>
      <c r="AM15" s="15">
        <f t="shared" si="2"/>
        <v>83</v>
      </c>
      <c r="AN15" s="15">
        <f t="shared" si="2"/>
        <v>89</v>
      </c>
      <c r="AO15" s="15">
        <f t="shared" si="2"/>
        <v>10633</v>
      </c>
    </row>
    <row r="16" spans="1:41" ht="20.100000000000001" customHeight="1" x14ac:dyDescent="0.25">
      <c r="A16" s="123" t="s">
        <v>7</v>
      </c>
      <c r="B16" s="124"/>
      <c r="C16" s="104">
        <v>2594</v>
      </c>
      <c r="D16" s="104">
        <v>57</v>
      </c>
      <c r="E16" s="104">
        <v>61</v>
      </c>
      <c r="F16" s="104">
        <v>3458</v>
      </c>
      <c r="G16" s="12"/>
      <c r="H16" s="15">
        <v>2661</v>
      </c>
      <c r="I16" s="15">
        <v>36</v>
      </c>
      <c r="J16" s="15">
        <v>36</v>
      </c>
      <c r="K16" s="15">
        <v>3600</v>
      </c>
      <c r="L16" s="12"/>
      <c r="M16" s="15">
        <v>2676</v>
      </c>
      <c r="N16" s="15">
        <v>38</v>
      </c>
      <c r="O16" s="15">
        <v>38</v>
      </c>
      <c r="P16" s="15">
        <v>3474</v>
      </c>
      <c r="Q16" s="12"/>
      <c r="R16" s="104">
        <v>2690</v>
      </c>
      <c r="S16" s="104">
        <v>48</v>
      </c>
      <c r="T16" s="104">
        <v>49</v>
      </c>
      <c r="U16" s="104">
        <v>3604</v>
      </c>
      <c r="V16" s="12"/>
      <c r="W16" s="15">
        <v>2683</v>
      </c>
      <c r="X16" s="15">
        <v>42</v>
      </c>
      <c r="Y16" s="15">
        <v>43</v>
      </c>
      <c r="Z16" s="15">
        <v>3538</v>
      </c>
      <c r="AA16" s="12"/>
      <c r="AB16" s="104">
        <v>2391</v>
      </c>
      <c r="AC16" s="104">
        <v>60</v>
      </c>
      <c r="AD16" s="104">
        <v>63</v>
      </c>
      <c r="AE16" s="104">
        <v>3446</v>
      </c>
      <c r="AF16" s="12"/>
      <c r="AG16" s="104">
        <v>1690</v>
      </c>
      <c r="AH16" s="104">
        <v>34</v>
      </c>
      <c r="AI16" s="104">
        <v>36</v>
      </c>
      <c r="AJ16" s="104">
        <v>2668</v>
      </c>
      <c r="AK16" s="125"/>
      <c r="AL16" s="15">
        <f t="shared" si="2"/>
        <v>17385</v>
      </c>
      <c r="AM16" s="15">
        <f t="shared" si="2"/>
        <v>315</v>
      </c>
      <c r="AN16" s="15">
        <f t="shared" si="2"/>
        <v>326</v>
      </c>
      <c r="AO16" s="15">
        <f t="shared" si="2"/>
        <v>23788</v>
      </c>
    </row>
    <row r="17" spans="1:41" s="59" customFormat="1" ht="24" customHeight="1" x14ac:dyDescent="0.25">
      <c r="A17" s="126" t="s">
        <v>8</v>
      </c>
      <c r="B17" s="127"/>
      <c r="C17" s="106">
        <v>13680</v>
      </c>
      <c r="D17" s="106">
        <v>229</v>
      </c>
      <c r="E17" s="106">
        <v>241</v>
      </c>
      <c r="F17" s="106">
        <v>18281</v>
      </c>
      <c r="G17" s="106"/>
      <c r="H17" s="19">
        <v>13848</v>
      </c>
      <c r="I17" s="19">
        <v>210</v>
      </c>
      <c r="J17" s="19">
        <v>217</v>
      </c>
      <c r="K17" s="19">
        <v>18481</v>
      </c>
      <c r="L17" s="106"/>
      <c r="M17" s="19">
        <v>14407</v>
      </c>
      <c r="N17" s="19">
        <v>183</v>
      </c>
      <c r="O17" s="19">
        <v>191</v>
      </c>
      <c r="P17" s="19">
        <v>18909</v>
      </c>
      <c r="Q17" s="106"/>
      <c r="R17" s="106">
        <v>14434</v>
      </c>
      <c r="S17" s="106">
        <v>211</v>
      </c>
      <c r="T17" s="106">
        <v>225</v>
      </c>
      <c r="U17" s="106">
        <v>19033</v>
      </c>
      <c r="V17" s="106"/>
      <c r="W17" s="167">
        <v>14480</v>
      </c>
      <c r="X17" s="167">
        <v>208</v>
      </c>
      <c r="Y17" s="167">
        <v>214</v>
      </c>
      <c r="Z17" s="167">
        <v>19317</v>
      </c>
      <c r="AA17" s="106"/>
      <c r="AB17" s="106">
        <v>12963</v>
      </c>
      <c r="AC17" s="106">
        <v>289</v>
      </c>
      <c r="AD17" s="106">
        <v>307</v>
      </c>
      <c r="AE17" s="106">
        <v>18842</v>
      </c>
      <c r="AF17" s="106"/>
      <c r="AG17" s="106">
        <v>9688</v>
      </c>
      <c r="AH17" s="106">
        <v>261</v>
      </c>
      <c r="AI17" s="106">
        <v>292</v>
      </c>
      <c r="AJ17" s="106">
        <v>15386</v>
      </c>
      <c r="AK17" s="106"/>
      <c r="AL17" s="136">
        <f>SUM(AL7:AL16)-AL12</f>
        <v>90448</v>
      </c>
      <c r="AM17" s="136">
        <f t="shared" ref="AM17" si="3">SUM(AM7:AM16)-AM12</f>
        <v>1522</v>
      </c>
      <c r="AN17" s="136">
        <f t="shared" ref="AN17" si="4">SUM(AN7:AN16)-AN12</f>
        <v>1609</v>
      </c>
      <c r="AO17" s="136">
        <f t="shared" ref="AO17" si="5">SUM(AO7:AO16)-AO12</f>
        <v>124221</v>
      </c>
    </row>
    <row r="18" spans="1:41" ht="20.100000000000001" customHeight="1" x14ac:dyDescent="0.25">
      <c r="A18" s="123" t="s">
        <v>9</v>
      </c>
      <c r="B18" s="124"/>
      <c r="C18" s="103">
        <v>2395</v>
      </c>
      <c r="D18" s="103">
        <v>42</v>
      </c>
      <c r="E18" s="103">
        <v>43</v>
      </c>
      <c r="F18" s="103">
        <v>3168</v>
      </c>
      <c r="G18" s="12"/>
      <c r="H18" s="15">
        <v>2357</v>
      </c>
      <c r="I18" s="15">
        <v>21</v>
      </c>
      <c r="J18" s="15">
        <v>21</v>
      </c>
      <c r="K18" s="15">
        <v>3037</v>
      </c>
      <c r="L18" s="12"/>
      <c r="M18" s="15">
        <v>2503</v>
      </c>
      <c r="N18" s="15">
        <v>38</v>
      </c>
      <c r="O18" s="15">
        <v>40</v>
      </c>
      <c r="P18" s="15">
        <v>3155</v>
      </c>
      <c r="Q18" s="12"/>
      <c r="R18" s="103">
        <v>2460</v>
      </c>
      <c r="S18" s="103">
        <v>34</v>
      </c>
      <c r="T18" s="103">
        <v>34</v>
      </c>
      <c r="U18" s="103">
        <v>3139</v>
      </c>
      <c r="V18" s="12"/>
      <c r="W18" s="15">
        <v>2535</v>
      </c>
      <c r="X18" s="15">
        <v>28</v>
      </c>
      <c r="Y18" s="15">
        <v>28</v>
      </c>
      <c r="Z18" s="15">
        <v>3293</v>
      </c>
      <c r="AA18" s="12"/>
      <c r="AB18" s="103">
        <v>2102</v>
      </c>
      <c r="AC18" s="103">
        <v>51</v>
      </c>
      <c r="AD18" s="103">
        <v>52</v>
      </c>
      <c r="AE18" s="103">
        <v>2863</v>
      </c>
      <c r="AF18" s="12"/>
      <c r="AG18" s="103">
        <v>1511</v>
      </c>
      <c r="AH18" s="103">
        <v>26</v>
      </c>
      <c r="AI18" s="103">
        <v>29</v>
      </c>
      <c r="AJ18" s="103">
        <v>2302</v>
      </c>
      <c r="AK18" s="125"/>
      <c r="AL18" s="15">
        <f t="shared" si="2"/>
        <v>15863</v>
      </c>
      <c r="AM18" s="15">
        <f t="shared" si="2"/>
        <v>240</v>
      </c>
      <c r="AN18" s="15">
        <f t="shared" si="2"/>
        <v>247</v>
      </c>
      <c r="AO18" s="15">
        <f t="shared" si="2"/>
        <v>20957</v>
      </c>
    </row>
    <row r="19" spans="1:41" ht="20.100000000000001" customHeight="1" x14ac:dyDescent="0.25">
      <c r="A19" s="123" t="s">
        <v>10</v>
      </c>
      <c r="B19" s="124"/>
      <c r="C19" s="15">
        <v>340</v>
      </c>
      <c r="D19" s="15">
        <v>6</v>
      </c>
      <c r="E19" s="15">
        <v>6</v>
      </c>
      <c r="F19" s="15">
        <v>461</v>
      </c>
      <c r="G19" s="12"/>
      <c r="H19" s="15">
        <v>333</v>
      </c>
      <c r="I19" s="15">
        <v>5</v>
      </c>
      <c r="J19" s="15">
        <v>5</v>
      </c>
      <c r="K19" s="15">
        <v>456</v>
      </c>
      <c r="L19" s="12"/>
      <c r="M19" s="15">
        <v>336</v>
      </c>
      <c r="N19" s="15">
        <v>7</v>
      </c>
      <c r="O19" s="15">
        <v>7</v>
      </c>
      <c r="P19" s="15">
        <v>480</v>
      </c>
      <c r="Q19" s="12"/>
      <c r="R19" s="15">
        <v>355</v>
      </c>
      <c r="S19" s="15">
        <v>9</v>
      </c>
      <c r="T19" s="15">
        <v>10</v>
      </c>
      <c r="U19" s="15">
        <v>475</v>
      </c>
      <c r="V19" s="12"/>
      <c r="W19" s="15">
        <v>352</v>
      </c>
      <c r="X19" s="15">
        <v>9</v>
      </c>
      <c r="Y19" s="15">
        <v>10</v>
      </c>
      <c r="Z19" s="15">
        <v>538</v>
      </c>
      <c r="AA19" s="12"/>
      <c r="AB19" s="15">
        <v>330</v>
      </c>
      <c r="AC19" s="15">
        <v>13</v>
      </c>
      <c r="AD19" s="15">
        <v>16</v>
      </c>
      <c r="AE19" s="15">
        <v>518</v>
      </c>
      <c r="AF19" s="12"/>
      <c r="AG19" s="15">
        <v>239</v>
      </c>
      <c r="AH19" s="15">
        <v>10</v>
      </c>
      <c r="AI19" s="15">
        <v>10</v>
      </c>
      <c r="AJ19" s="15">
        <v>390</v>
      </c>
      <c r="AK19" s="125"/>
      <c r="AL19" s="15">
        <f t="shared" si="2"/>
        <v>2285</v>
      </c>
      <c r="AM19" s="15">
        <f t="shared" si="2"/>
        <v>59</v>
      </c>
      <c r="AN19" s="15">
        <f t="shared" si="2"/>
        <v>64</v>
      </c>
      <c r="AO19" s="15">
        <f t="shared" si="2"/>
        <v>3318</v>
      </c>
    </row>
    <row r="20" spans="1:41" ht="20.100000000000001" customHeight="1" x14ac:dyDescent="0.25">
      <c r="A20" s="123" t="s">
        <v>11</v>
      </c>
      <c r="B20" s="124"/>
      <c r="C20" s="15">
        <v>761</v>
      </c>
      <c r="D20" s="15">
        <v>10</v>
      </c>
      <c r="E20" s="15">
        <v>10</v>
      </c>
      <c r="F20" s="15">
        <v>1067</v>
      </c>
      <c r="G20" s="12"/>
      <c r="H20" s="15">
        <v>791</v>
      </c>
      <c r="I20" s="15">
        <v>8</v>
      </c>
      <c r="J20" s="15">
        <v>9</v>
      </c>
      <c r="K20" s="15">
        <v>1058</v>
      </c>
      <c r="L20" s="12"/>
      <c r="M20" s="15">
        <v>751</v>
      </c>
      <c r="N20" s="15">
        <v>10</v>
      </c>
      <c r="O20" s="15">
        <v>10</v>
      </c>
      <c r="P20" s="15">
        <v>1073</v>
      </c>
      <c r="Q20" s="12"/>
      <c r="R20" s="15">
        <v>812</v>
      </c>
      <c r="S20" s="15">
        <v>10</v>
      </c>
      <c r="T20" s="15">
        <v>10</v>
      </c>
      <c r="U20" s="15">
        <v>1103</v>
      </c>
      <c r="V20" s="12"/>
      <c r="W20" s="15">
        <v>853</v>
      </c>
      <c r="X20" s="15">
        <v>19</v>
      </c>
      <c r="Y20" s="15">
        <v>19</v>
      </c>
      <c r="Z20" s="15">
        <v>1220</v>
      </c>
      <c r="AA20" s="12"/>
      <c r="AB20" s="15">
        <v>741</v>
      </c>
      <c r="AC20" s="15">
        <v>13</v>
      </c>
      <c r="AD20" s="15">
        <v>13</v>
      </c>
      <c r="AE20" s="15">
        <v>1097</v>
      </c>
      <c r="AF20" s="12"/>
      <c r="AG20" s="15">
        <v>624</v>
      </c>
      <c r="AH20" s="15">
        <v>22</v>
      </c>
      <c r="AI20" s="15">
        <v>22</v>
      </c>
      <c r="AJ20" s="15">
        <v>988</v>
      </c>
      <c r="AK20" s="125"/>
      <c r="AL20" s="15">
        <f t="shared" si="2"/>
        <v>5333</v>
      </c>
      <c r="AM20" s="15">
        <f t="shared" si="2"/>
        <v>92</v>
      </c>
      <c r="AN20" s="15">
        <f t="shared" si="2"/>
        <v>93</v>
      </c>
      <c r="AO20" s="15">
        <f t="shared" si="2"/>
        <v>7606</v>
      </c>
    </row>
    <row r="21" spans="1:41" ht="20.100000000000001" customHeight="1" x14ac:dyDescent="0.25">
      <c r="A21" s="123" t="s">
        <v>12</v>
      </c>
      <c r="B21" s="124"/>
      <c r="C21" s="15">
        <v>3178</v>
      </c>
      <c r="D21" s="15">
        <v>60</v>
      </c>
      <c r="E21" s="15">
        <v>63</v>
      </c>
      <c r="F21" s="15">
        <v>4309</v>
      </c>
      <c r="G21" s="12"/>
      <c r="H21" s="15">
        <v>3052</v>
      </c>
      <c r="I21" s="15">
        <v>48</v>
      </c>
      <c r="J21" s="15">
        <v>48</v>
      </c>
      <c r="K21" s="15">
        <v>4112</v>
      </c>
      <c r="L21" s="12"/>
      <c r="M21" s="15">
        <v>3108</v>
      </c>
      <c r="N21" s="15">
        <v>42</v>
      </c>
      <c r="O21" s="15">
        <v>43</v>
      </c>
      <c r="P21" s="15">
        <v>4116</v>
      </c>
      <c r="Q21" s="12"/>
      <c r="R21" s="104">
        <v>3142</v>
      </c>
      <c r="S21" s="104">
        <v>43</v>
      </c>
      <c r="T21" s="104">
        <v>43</v>
      </c>
      <c r="U21" s="104">
        <v>4232</v>
      </c>
      <c r="V21" s="12"/>
      <c r="W21" s="15">
        <v>3100</v>
      </c>
      <c r="X21" s="15">
        <v>42</v>
      </c>
      <c r="Y21" s="15">
        <v>43</v>
      </c>
      <c r="Z21" s="15">
        <v>4246</v>
      </c>
      <c r="AA21" s="12"/>
      <c r="AB21" s="104">
        <v>2554</v>
      </c>
      <c r="AC21" s="104">
        <v>63</v>
      </c>
      <c r="AD21" s="104">
        <v>66</v>
      </c>
      <c r="AE21" s="104">
        <v>3717</v>
      </c>
      <c r="AF21" s="12"/>
      <c r="AG21" s="104">
        <v>2093</v>
      </c>
      <c r="AH21" s="104">
        <v>55</v>
      </c>
      <c r="AI21" s="104">
        <v>64</v>
      </c>
      <c r="AJ21" s="104">
        <v>3385</v>
      </c>
      <c r="AK21" s="125"/>
      <c r="AL21" s="15">
        <f t="shared" si="2"/>
        <v>20227</v>
      </c>
      <c r="AM21" s="15">
        <f t="shared" si="2"/>
        <v>353</v>
      </c>
      <c r="AN21" s="15">
        <f t="shared" si="2"/>
        <v>370</v>
      </c>
      <c r="AO21" s="15">
        <f t="shared" si="2"/>
        <v>28117</v>
      </c>
    </row>
    <row r="22" spans="1:41" s="59" customFormat="1" ht="24" customHeight="1" x14ac:dyDescent="0.25">
      <c r="A22" s="128" t="s">
        <v>13</v>
      </c>
      <c r="B22" s="129"/>
      <c r="C22" s="167">
        <v>6674</v>
      </c>
      <c r="D22" s="167">
        <v>118</v>
      </c>
      <c r="E22" s="167">
        <v>122</v>
      </c>
      <c r="F22" s="167">
        <v>9005</v>
      </c>
      <c r="G22" s="106"/>
      <c r="H22" s="19">
        <v>6533</v>
      </c>
      <c r="I22" s="19">
        <v>82</v>
      </c>
      <c r="J22" s="19">
        <v>83</v>
      </c>
      <c r="K22" s="19">
        <v>8663</v>
      </c>
      <c r="L22" s="106"/>
      <c r="M22" s="19">
        <v>6698</v>
      </c>
      <c r="N22" s="19">
        <v>97</v>
      </c>
      <c r="O22" s="19">
        <v>100</v>
      </c>
      <c r="P22" s="19">
        <v>8824</v>
      </c>
      <c r="Q22" s="106"/>
      <c r="R22" s="19">
        <v>6769</v>
      </c>
      <c r="S22" s="19">
        <v>96</v>
      </c>
      <c r="T22" s="19">
        <v>97</v>
      </c>
      <c r="U22" s="19">
        <v>8949</v>
      </c>
      <c r="V22" s="106"/>
      <c r="W22" s="19">
        <v>6840</v>
      </c>
      <c r="X22" s="19">
        <v>98</v>
      </c>
      <c r="Y22" s="19">
        <v>100</v>
      </c>
      <c r="Z22" s="19">
        <v>9297</v>
      </c>
      <c r="AA22" s="106"/>
      <c r="AB22" s="19">
        <v>5727</v>
      </c>
      <c r="AC22" s="19">
        <v>140</v>
      </c>
      <c r="AD22" s="19">
        <v>147</v>
      </c>
      <c r="AE22" s="19">
        <v>8195</v>
      </c>
      <c r="AF22" s="106"/>
      <c r="AG22" s="106">
        <v>4467</v>
      </c>
      <c r="AH22" s="106">
        <v>113</v>
      </c>
      <c r="AI22" s="106">
        <v>125</v>
      </c>
      <c r="AJ22" s="106">
        <v>7065</v>
      </c>
      <c r="AK22" s="106"/>
      <c r="AL22" s="19">
        <f t="shared" si="2"/>
        <v>43708</v>
      </c>
      <c r="AM22" s="135">
        <f t="shared" si="2"/>
        <v>744</v>
      </c>
      <c r="AN22" s="135">
        <f t="shared" si="2"/>
        <v>774</v>
      </c>
      <c r="AO22" s="135">
        <f t="shared" si="2"/>
        <v>59998</v>
      </c>
    </row>
    <row r="23" spans="1:41" ht="20.100000000000001" customHeight="1" x14ac:dyDescent="0.25">
      <c r="A23" s="123" t="s">
        <v>14</v>
      </c>
      <c r="B23" s="124"/>
      <c r="C23" s="103">
        <v>472</v>
      </c>
      <c r="D23" s="103">
        <v>15</v>
      </c>
      <c r="E23" s="103">
        <v>15</v>
      </c>
      <c r="F23" s="103">
        <v>691</v>
      </c>
      <c r="G23" s="12"/>
      <c r="H23" s="15">
        <v>496</v>
      </c>
      <c r="I23" s="15">
        <v>9</v>
      </c>
      <c r="J23" s="15">
        <v>10</v>
      </c>
      <c r="K23" s="15">
        <v>708</v>
      </c>
      <c r="L23" s="12"/>
      <c r="M23" s="15">
        <v>465</v>
      </c>
      <c r="N23" s="15">
        <v>14</v>
      </c>
      <c r="O23" s="15">
        <v>16</v>
      </c>
      <c r="P23" s="15">
        <v>685</v>
      </c>
      <c r="Q23" s="12"/>
      <c r="R23" s="103">
        <v>492</v>
      </c>
      <c r="S23" s="103">
        <v>12</v>
      </c>
      <c r="T23" s="103">
        <v>15</v>
      </c>
      <c r="U23" s="103">
        <v>728</v>
      </c>
      <c r="V23" s="12"/>
      <c r="W23" s="15">
        <v>449</v>
      </c>
      <c r="X23" s="15">
        <v>5</v>
      </c>
      <c r="Y23" s="15">
        <v>5</v>
      </c>
      <c r="Z23" s="15">
        <v>663</v>
      </c>
      <c r="AA23" s="12"/>
      <c r="AB23" s="103">
        <v>457</v>
      </c>
      <c r="AC23" s="103">
        <v>14</v>
      </c>
      <c r="AD23" s="103">
        <v>15</v>
      </c>
      <c r="AE23" s="103">
        <v>720</v>
      </c>
      <c r="AF23" s="12"/>
      <c r="AG23" s="103">
        <v>386</v>
      </c>
      <c r="AH23" s="103">
        <v>8</v>
      </c>
      <c r="AI23" s="103">
        <v>8</v>
      </c>
      <c r="AJ23" s="103">
        <v>632</v>
      </c>
      <c r="AK23" s="125"/>
      <c r="AL23" s="15">
        <f t="shared" si="2"/>
        <v>3217</v>
      </c>
      <c r="AM23" s="15">
        <f t="shared" si="2"/>
        <v>77</v>
      </c>
      <c r="AN23" s="15">
        <f t="shared" si="2"/>
        <v>84</v>
      </c>
      <c r="AO23" s="15">
        <f t="shared" si="2"/>
        <v>4827</v>
      </c>
    </row>
    <row r="24" spans="1:41" ht="20.100000000000001" customHeight="1" x14ac:dyDescent="0.25">
      <c r="A24" s="123" t="s">
        <v>15</v>
      </c>
      <c r="B24" s="124"/>
      <c r="C24" s="15">
        <v>65</v>
      </c>
      <c r="D24" s="15">
        <v>1</v>
      </c>
      <c r="E24" s="15">
        <v>1</v>
      </c>
      <c r="F24" s="15">
        <v>115</v>
      </c>
      <c r="G24" s="12"/>
      <c r="H24" s="15">
        <v>64</v>
      </c>
      <c r="I24" s="15">
        <v>3</v>
      </c>
      <c r="J24" s="15">
        <v>3</v>
      </c>
      <c r="K24" s="15">
        <v>101</v>
      </c>
      <c r="L24" s="12"/>
      <c r="M24" s="15">
        <v>65</v>
      </c>
      <c r="N24" s="15">
        <v>4</v>
      </c>
      <c r="O24" s="15">
        <v>4</v>
      </c>
      <c r="P24" s="15">
        <v>85</v>
      </c>
      <c r="Q24" s="12"/>
      <c r="R24" s="15">
        <v>74</v>
      </c>
      <c r="S24" s="15">
        <v>4</v>
      </c>
      <c r="T24" s="15">
        <v>4</v>
      </c>
      <c r="U24" s="15">
        <v>115</v>
      </c>
      <c r="V24" s="12"/>
      <c r="W24" s="15">
        <v>59</v>
      </c>
      <c r="X24" s="15">
        <v>3</v>
      </c>
      <c r="Y24" s="15">
        <v>3</v>
      </c>
      <c r="Z24" s="15">
        <v>91</v>
      </c>
      <c r="AA24" s="12"/>
      <c r="AB24" s="15">
        <v>73</v>
      </c>
      <c r="AC24" s="15">
        <v>2</v>
      </c>
      <c r="AD24" s="15">
        <v>3</v>
      </c>
      <c r="AE24" s="15">
        <v>117</v>
      </c>
      <c r="AF24" s="12"/>
      <c r="AG24" s="15">
        <v>61</v>
      </c>
      <c r="AH24" s="15">
        <v>4</v>
      </c>
      <c r="AI24" s="15">
        <v>4</v>
      </c>
      <c r="AJ24" s="15">
        <v>98</v>
      </c>
      <c r="AK24" s="125"/>
      <c r="AL24" s="15">
        <f t="shared" si="2"/>
        <v>461</v>
      </c>
      <c r="AM24" s="15">
        <f t="shared" si="2"/>
        <v>21</v>
      </c>
      <c r="AN24" s="15">
        <f t="shared" si="2"/>
        <v>22</v>
      </c>
      <c r="AO24" s="15">
        <f t="shared" si="2"/>
        <v>722</v>
      </c>
    </row>
    <row r="25" spans="1:41" ht="20.100000000000001" customHeight="1" x14ac:dyDescent="0.25">
      <c r="A25" s="123" t="s">
        <v>16</v>
      </c>
      <c r="B25" s="124"/>
      <c r="C25" s="15">
        <v>1343</v>
      </c>
      <c r="D25" s="15">
        <v>21</v>
      </c>
      <c r="E25" s="15">
        <v>24</v>
      </c>
      <c r="F25" s="15">
        <v>1979</v>
      </c>
      <c r="G25" s="12"/>
      <c r="H25" s="15">
        <v>1320</v>
      </c>
      <c r="I25" s="15">
        <v>28</v>
      </c>
      <c r="J25" s="15">
        <v>29</v>
      </c>
      <c r="K25" s="15">
        <v>1928</v>
      </c>
      <c r="L25" s="12"/>
      <c r="M25" s="15">
        <v>1374</v>
      </c>
      <c r="N25" s="15">
        <v>26</v>
      </c>
      <c r="O25" s="15">
        <v>29</v>
      </c>
      <c r="P25" s="15">
        <v>1974</v>
      </c>
      <c r="Q25" s="12"/>
      <c r="R25" s="15">
        <v>1289</v>
      </c>
      <c r="S25" s="15">
        <v>33</v>
      </c>
      <c r="T25" s="15">
        <v>37</v>
      </c>
      <c r="U25" s="15">
        <v>1882</v>
      </c>
      <c r="V25" s="12"/>
      <c r="W25" s="15">
        <v>1319</v>
      </c>
      <c r="X25" s="15">
        <v>38</v>
      </c>
      <c r="Y25" s="15">
        <v>42</v>
      </c>
      <c r="Z25" s="15">
        <v>1883</v>
      </c>
      <c r="AA25" s="12"/>
      <c r="AB25" s="15">
        <v>1288</v>
      </c>
      <c r="AC25" s="15">
        <v>34</v>
      </c>
      <c r="AD25" s="15">
        <v>37</v>
      </c>
      <c r="AE25" s="15">
        <v>2041</v>
      </c>
      <c r="AF25" s="12"/>
      <c r="AG25" s="15">
        <v>1178</v>
      </c>
      <c r="AH25" s="15">
        <v>35</v>
      </c>
      <c r="AI25" s="15">
        <v>37</v>
      </c>
      <c r="AJ25" s="15">
        <v>2068</v>
      </c>
      <c r="AK25" s="125"/>
      <c r="AL25" s="15">
        <f t="shared" si="2"/>
        <v>9111</v>
      </c>
      <c r="AM25" s="15">
        <f t="shared" si="2"/>
        <v>215</v>
      </c>
      <c r="AN25" s="15">
        <f t="shared" si="2"/>
        <v>235</v>
      </c>
      <c r="AO25" s="15">
        <f t="shared" si="2"/>
        <v>13755</v>
      </c>
    </row>
    <row r="26" spans="1:41" ht="20.100000000000001" customHeight="1" x14ac:dyDescent="0.25">
      <c r="A26" s="123" t="s">
        <v>17</v>
      </c>
      <c r="B26" s="124"/>
      <c r="C26" s="15">
        <v>1421</v>
      </c>
      <c r="D26" s="15">
        <v>32</v>
      </c>
      <c r="E26" s="15">
        <v>33</v>
      </c>
      <c r="F26" s="15">
        <v>2324</v>
      </c>
      <c r="G26" s="12"/>
      <c r="H26" s="15">
        <v>1404</v>
      </c>
      <c r="I26" s="15">
        <v>25</v>
      </c>
      <c r="J26" s="15">
        <v>27</v>
      </c>
      <c r="K26" s="15">
        <v>2210</v>
      </c>
      <c r="L26" s="12"/>
      <c r="M26" s="15">
        <v>1395</v>
      </c>
      <c r="N26" s="15">
        <v>29</v>
      </c>
      <c r="O26" s="15">
        <v>30</v>
      </c>
      <c r="P26" s="15">
        <v>2224</v>
      </c>
      <c r="Q26" s="12"/>
      <c r="R26" s="15">
        <v>1487</v>
      </c>
      <c r="S26" s="15">
        <v>30</v>
      </c>
      <c r="T26" s="15">
        <v>30</v>
      </c>
      <c r="U26" s="15">
        <v>2317</v>
      </c>
      <c r="V26" s="12"/>
      <c r="W26" s="15">
        <v>1502</v>
      </c>
      <c r="X26" s="15">
        <v>28</v>
      </c>
      <c r="Y26" s="15">
        <v>29</v>
      </c>
      <c r="Z26" s="15">
        <v>2446</v>
      </c>
      <c r="AA26" s="12"/>
      <c r="AB26" s="15">
        <v>1274</v>
      </c>
      <c r="AC26" s="15">
        <v>31</v>
      </c>
      <c r="AD26" s="15">
        <v>36</v>
      </c>
      <c r="AE26" s="15">
        <v>2136</v>
      </c>
      <c r="AF26" s="12"/>
      <c r="AG26" s="15">
        <v>1041</v>
      </c>
      <c r="AH26" s="15">
        <v>40</v>
      </c>
      <c r="AI26" s="15">
        <v>47</v>
      </c>
      <c r="AJ26" s="15">
        <v>1989</v>
      </c>
      <c r="AK26" s="125"/>
      <c r="AL26" s="15">
        <f t="shared" si="2"/>
        <v>9524</v>
      </c>
      <c r="AM26" s="15">
        <f t="shared" si="2"/>
        <v>215</v>
      </c>
      <c r="AN26" s="15">
        <f t="shared" si="2"/>
        <v>232</v>
      </c>
      <c r="AO26" s="15">
        <f t="shared" si="2"/>
        <v>15646</v>
      </c>
    </row>
    <row r="27" spans="1:41" ht="20.100000000000001" customHeight="1" x14ac:dyDescent="0.25">
      <c r="A27" s="123" t="s">
        <v>18</v>
      </c>
      <c r="B27" s="124"/>
      <c r="C27" s="15">
        <v>134</v>
      </c>
      <c r="D27" s="15">
        <v>5</v>
      </c>
      <c r="E27" s="15">
        <v>5</v>
      </c>
      <c r="F27" s="15">
        <v>222</v>
      </c>
      <c r="G27" s="12"/>
      <c r="H27" s="15">
        <v>120</v>
      </c>
      <c r="I27" s="15">
        <v>9</v>
      </c>
      <c r="J27" s="15">
        <v>10</v>
      </c>
      <c r="K27" s="15">
        <v>202</v>
      </c>
      <c r="L27" s="12"/>
      <c r="M27" s="15">
        <v>148</v>
      </c>
      <c r="N27" s="15">
        <v>8</v>
      </c>
      <c r="O27" s="15">
        <v>10</v>
      </c>
      <c r="P27" s="15">
        <v>241</v>
      </c>
      <c r="Q27" s="12"/>
      <c r="R27" s="15">
        <v>147</v>
      </c>
      <c r="S27" s="15">
        <v>3</v>
      </c>
      <c r="T27" s="15">
        <v>3</v>
      </c>
      <c r="U27" s="15">
        <v>241</v>
      </c>
      <c r="V27" s="12"/>
      <c r="W27" s="15">
        <v>131</v>
      </c>
      <c r="X27" s="15">
        <v>3</v>
      </c>
      <c r="Y27" s="15">
        <v>3</v>
      </c>
      <c r="Z27" s="15">
        <v>204</v>
      </c>
      <c r="AA27" s="12"/>
      <c r="AB27" s="15">
        <v>131</v>
      </c>
      <c r="AC27" s="15">
        <v>7</v>
      </c>
      <c r="AD27" s="15">
        <v>7</v>
      </c>
      <c r="AE27" s="15">
        <v>234</v>
      </c>
      <c r="AF27" s="12"/>
      <c r="AG27" s="15">
        <v>125</v>
      </c>
      <c r="AH27" s="15">
        <v>5</v>
      </c>
      <c r="AI27" s="15">
        <v>5</v>
      </c>
      <c r="AJ27" s="15">
        <v>218</v>
      </c>
      <c r="AK27" s="125"/>
      <c r="AL27" s="15">
        <f t="shared" si="2"/>
        <v>936</v>
      </c>
      <c r="AM27" s="15">
        <f t="shared" si="2"/>
        <v>40</v>
      </c>
      <c r="AN27" s="15">
        <f t="shared" si="2"/>
        <v>43</v>
      </c>
      <c r="AO27" s="15">
        <f t="shared" si="2"/>
        <v>1562</v>
      </c>
    </row>
    <row r="28" spans="1:41" ht="20.100000000000001" customHeight="1" x14ac:dyDescent="0.3">
      <c r="A28" s="123" t="s">
        <v>19</v>
      </c>
      <c r="B28" s="124"/>
      <c r="C28" s="15">
        <v>390</v>
      </c>
      <c r="D28" s="15">
        <v>11</v>
      </c>
      <c r="E28" s="15">
        <v>14</v>
      </c>
      <c r="F28" s="15">
        <v>663</v>
      </c>
      <c r="G28" s="12"/>
      <c r="H28" s="15">
        <v>388</v>
      </c>
      <c r="I28" s="15">
        <v>14</v>
      </c>
      <c r="J28" s="15">
        <v>14</v>
      </c>
      <c r="K28" s="15">
        <v>654</v>
      </c>
      <c r="L28" s="12"/>
      <c r="M28" s="15">
        <v>407</v>
      </c>
      <c r="N28" s="15">
        <v>16</v>
      </c>
      <c r="O28" s="15">
        <v>16</v>
      </c>
      <c r="P28" s="15">
        <v>644</v>
      </c>
      <c r="Q28" s="12"/>
      <c r="R28" s="15">
        <v>417</v>
      </c>
      <c r="S28" s="15">
        <v>10</v>
      </c>
      <c r="T28" s="15">
        <v>10</v>
      </c>
      <c r="U28" s="15">
        <v>730</v>
      </c>
      <c r="V28" s="12"/>
      <c r="W28" s="15">
        <v>397</v>
      </c>
      <c r="X28" s="15">
        <v>12</v>
      </c>
      <c r="Y28" s="15">
        <v>12</v>
      </c>
      <c r="Z28" s="15">
        <v>649</v>
      </c>
      <c r="AA28" s="12"/>
      <c r="AB28" s="15">
        <v>384</v>
      </c>
      <c r="AC28" s="15">
        <v>9</v>
      </c>
      <c r="AD28" s="15">
        <v>9</v>
      </c>
      <c r="AE28" s="15">
        <v>694</v>
      </c>
      <c r="AF28" s="12"/>
      <c r="AG28" s="15">
        <v>350</v>
      </c>
      <c r="AH28" s="15">
        <v>16</v>
      </c>
      <c r="AI28" s="15">
        <v>19</v>
      </c>
      <c r="AJ28" s="15">
        <v>666</v>
      </c>
      <c r="AK28" s="125"/>
      <c r="AL28" s="15">
        <f t="shared" si="2"/>
        <v>2733</v>
      </c>
      <c r="AM28" s="15">
        <f t="shared" si="2"/>
        <v>88</v>
      </c>
      <c r="AN28" s="15">
        <f t="shared" si="2"/>
        <v>94</v>
      </c>
      <c r="AO28" s="15">
        <f t="shared" si="2"/>
        <v>4700</v>
      </c>
    </row>
    <row r="29" spans="1:41" ht="20.100000000000001" customHeight="1" x14ac:dyDescent="0.3">
      <c r="A29" s="123" t="s">
        <v>20</v>
      </c>
      <c r="B29" s="124"/>
      <c r="C29" s="15">
        <v>1627</v>
      </c>
      <c r="D29" s="15">
        <v>38</v>
      </c>
      <c r="E29" s="15">
        <v>40</v>
      </c>
      <c r="F29" s="15">
        <v>2406</v>
      </c>
      <c r="G29" s="12"/>
      <c r="H29" s="15">
        <v>1652</v>
      </c>
      <c r="I29" s="15">
        <v>27</v>
      </c>
      <c r="J29" s="15">
        <v>29</v>
      </c>
      <c r="K29" s="15">
        <v>2404</v>
      </c>
      <c r="L29" s="12"/>
      <c r="M29" s="15">
        <v>1694</v>
      </c>
      <c r="N29" s="15">
        <v>25</v>
      </c>
      <c r="O29" s="15">
        <v>30</v>
      </c>
      <c r="P29" s="15">
        <v>2408</v>
      </c>
      <c r="Q29" s="12"/>
      <c r="R29" s="15">
        <v>1636</v>
      </c>
      <c r="S29" s="15">
        <v>21</v>
      </c>
      <c r="T29" s="15">
        <v>22</v>
      </c>
      <c r="U29" s="15">
        <v>2420</v>
      </c>
      <c r="V29" s="12"/>
      <c r="W29" s="15">
        <v>1659</v>
      </c>
      <c r="X29" s="15">
        <v>36</v>
      </c>
      <c r="Y29" s="15">
        <v>39</v>
      </c>
      <c r="Z29" s="15">
        <v>2390</v>
      </c>
      <c r="AA29" s="12"/>
      <c r="AB29" s="15">
        <v>1384</v>
      </c>
      <c r="AC29" s="15">
        <v>31</v>
      </c>
      <c r="AD29" s="15">
        <v>31</v>
      </c>
      <c r="AE29" s="15">
        <v>2122</v>
      </c>
      <c r="AF29" s="12"/>
      <c r="AG29" s="15">
        <v>1212</v>
      </c>
      <c r="AH29" s="15">
        <v>33</v>
      </c>
      <c r="AI29" s="15">
        <v>34</v>
      </c>
      <c r="AJ29" s="15">
        <v>2074</v>
      </c>
      <c r="AK29" s="125"/>
      <c r="AL29" s="15">
        <f t="shared" si="2"/>
        <v>10864</v>
      </c>
      <c r="AM29" s="15">
        <f t="shared" si="2"/>
        <v>211</v>
      </c>
      <c r="AN29" s="15">
        <f t="shared" si="2"/>
        <v>225</v>
      </c>
      <c r="AO29" s="15">
        <f t="shared" si="2"/>
        <v>16224</v>
      </c>
    </row>
    <row r="30" spans="1:41" ht="20.100000000000001" customHeight="1" x14ac:dyDescent="0.3">
      <c r="A30" s="123" t="s">
        <v>21</v>
      </c>
      <c r="B30" s="124"/>
      <c r="C30" s="104">
        <v>506</v>
      </c>
      <c r="D30" s="104">
        <v>10</v>
      </c>
      <c r="E30" s="104">
        <v>11</v>
      </c>
      <c r="F30" s="104">
        <v>753</v>
      </c>
      <c r="G30" s="12"/>
      <c r="H30" s="15">
        <v>504</v>
      </c>
      <c r="I30" s="15">
        <v>9</v>
      </c>
      <c r="J30" s="15">
        <v>10</v>
      </c>
      <c r="K30" s="15">
        <v>758</v>
      </c>
      <c r="L30" s="12"/>
      <c r="M30" s="15">
        <v>537</v>
      </c>
      <c r="N30" s="15">
        <v>15</v>
      </c>
      <c r="O30" s="15">
        <v>16</v>
      </c>
      <c r="P30" s="15">
        <v>794</v>
      </c>
      <c r="Q30" s="12"/>
      <c r="R30" s="104">
        <v>570</v>
      </c>
      <c r="S30" s="104">
        <v>22</v>
      </c>
      <c r="T30" s="104">
        <v>22</v>
      </c>
      <c r="U30" s="104">
        <v>822</v>
      </c>
      <c r="V30" s="12"/>
      <c r="W30" s="15">
        <v>541</v>
      </c>
      <c r="X30" s="15">
        <v>12</v>
      </c>
      <c r="Y30" s="15">
        <v>12</v>
      </c>
      <c r="Z30" s="15">
        <v>768</v>
      </c>
      <c r="AA30" s="12"/>
      <c r="AB30" s="104">
        <v>480</v>
      </c>
      <c r="AC30" s="104">
        <v>17</v>
      </c>
      <c r="AD30" s="104">
        <v>19</v>
      </c>
      <c r="AE30" s="104">
        <v>725</v>
      </c>
      <c r="AF30" s="12"/>
      <c r="AG30" s="104">
        <v>399</v>
      </c>
      <c r="AH30" s="104">
        <v>18</v>
      </c>
      <c r="AI30" s="104">
        <v>20</v>
      </c>
      <c r="AJ30" s="104">
        <v>645</v>
      </c>
      <c r="AK30" s="125"/>
      <c r="AL30" s="15">
        <f t="shared" si="2"/>
        <v>3537</v>
      </c>
      <c r="AM30" s="15">
        <f t="shared" si="2"/>
        <v>103</v>
      </c>
      <c r="AN30" s="15">
        <f t="shared" si="2"/>
        <v>110</v>
      </c>
      <c r="AO30" s="15">
        <f t="shared" si="2"/>
        <v>5265</v>
      </c>
    </row>
    <row r="31" spans="1:41" s="59" customFormat="1" ht="24" customHeight="1" x14ac:dyDescent="0.3">
      <c r="A31" s="126" t="s">
        <v>22</v>
      </c>
      <c r="B31" s="127"/>
      <c r="C31" s="19">
        <v>5958</v>
      </c>
      <c r="D31" s="19">
        <v>133</v>
      </c>
      <c r="E31" s="19">
        <v>143</v>
      </c>
      <c r="F31" s="19">
        <v>9153</v>
      </c>
      <c r="G31" s="106"/>
      <c r="H31" s="19">
        <v>5948</v>
      </c>
      <c r="I31" s="19">
        <v>124</v>
      </c>
      <c r="J31" s="19">
        <v>132</v>
      </c>
      <c r="K31" s="19">
        <v>8965</v>
      </c>
      <c r="L31" s="106"/>
      <c r="M31" s="19">
        <v>6085</v>
      </c>
      <c r="N31" s="19">
        <v>137</v>
      </c>
      <c r="O31" s="19">
        <v>151</v>
      </c>
      <c r="P31" s="19">
        <v>9055</v>
      </c>
      <c r="Q31" s="106"/>
      <c r="R31" s="19">
        <v>6112</v>
      </c>
      <c r="S31" s="19">
        <v>135</v>
      </c>
      <c r="T31" s="19">
        <v>143</v>
      </c>
      <c r="U31" s="19">
        <v>9255</v>
      </c>
      <c r="V31" s="106"/>
      <c r="W31" s="19">
        <v>6057</v>
      </c>
      <c r="X31" s="19">
        <v>137</v>
      </c>
      <c r="Y31" s="19">
        <v>145</v>
      </c>
      <c r="Z31" s="19">
        <v>9094</v>
      </c>
      <c r="AA31" s="106"/>
      <c r="AB31" s="19">
        <v>5471</v>
      </c>
      <c r="AC31" s="19">
        <v>145</v>
      </c>
      <c r="AD31" s="19">
        <v>157</v>
      </c>
      <c r="AE31" s="19">
        <v>8789</v>
      </c>
      <c r="AF31" s="106"/>
      <c r="AG31" s="19">
        <v>4752</v>
      </c>
      <c r="AH31" s="19">
        <v>159</v>
      </c>
      <c r="AI31" s="19">
        <v>174</v>
      </c>
      <c r="AJ31" s="19">
        <v>8390</v>
      </c>
      <c r="AK31" s="106"/>
      <c r="AL31" s="135">
        <f t="shared" si="2"/>
        <v>40383</v>
      </c>
      <c r="AM31" s="19">
        <f t="shared" si="2"/>
        <v>970</v>
      </c>
      <c r="AN31" s="19">
        <f t="shared" si="2"/>
        <v>1045</v>
      </c>
      <c r="AO31" s="19">
        <f t="shared" si="2"/>
        <v>62701</v>
      </c>
    </row>
    <row r="32" spans="1:41" s="59" customFormat="1" ht="24" customHeight="1" x14ac:dyDescent="0.3">
      <c r="A32" s="126" t="s">
        <v>84</v>
      </c>
      <c r="B32" s="131"/>
      <c r="C32" s="93">
        <v>25893</v>
      </c>
      <c r="D32" s="93">
        <v>468</v>
      </c>
      <c r="E32" s="93">
        <v>494</v>
      </c>
      <c r="F32" s="93">
        <v>35909</v>
      </c>
      <c r="G32" s="93"/>
      <c r="H32" s="93">
        <v>25881</v>
      </c>
      <c r="I32" s="93">
        <v>405</v>
      </c>
      <c r="J32" s="135">
        <v>420</v>
      </c>
      <c r="K32" s="93">
        <v>35527</v>
      </c>
      <c r="L32" s="93"/>
      <c r="M32" s="93">
        <v>26715</v>
      </c>
      <c r="N32" s="135">
        <v>411</v>
      </c>
      <c r="O32" s="93">
        <v>435</v>
      </c>
      <c r="P32" s="93">
        <v>36192</v>
      </c>
      <c r="Q32" s="93"/>
      <c r="R32" s="93">
        <v>26854</v>
      </c>
      <c r="S32" s="93">
        <v>436</v>
      </c>
      <c r="T32" s="93">
        <v>456</v>
      </c>
      <c r="U32" s="93">
        <v>36641</v>
      </c>
      <c r="V32" s="93"/>
      <c r="W32" s="168">
        <v>26900</v>
      </c>
      <c r="X32" s="93">
        <v>433</v>
      </c>
      <c r="Y32" s="93">
        <v>449</v>
      </c>
      <c r="Z32" s="168">
        <v>37110</v>
      </c>
      <c r="AA32" s="93"/>
      <c r="AB32" s="93">
        <v>23711</v>
      </c>
      <c r="AC32" s="168">
        <v>562</v>
      </c>
      <c r="AD32" s="168">
        <v>597</v>
      </c>
      <c r="AE32" s="93">
        <v>35222</v>
      </c>
      <c r="AF32" s="93"/>
      <c r="AG32" s="135">
        <v>18585</v>
      </c>
      <c r="AH32" s="93">
        <v>521</v>
      </c>
      <c r="AI32" s="93">
        <v>577</v>
      </c>
      <c r="AJ32" s="135">
        <v>30319</v>
      </c>
      <c r="AK32" s="93"/>
      <c r="AL32" s="93">
        <f t="shared" si="2"/>
        <v>174539</v>
      </c>
      <c r="AM32" s="93">
        <f t="shared" si="2"/>
        <v>3236</v>
      </c>
      <c r="AN32" s="93">
        <f t="shared" si="2"/>
        <v>3428</v>
      </c>
      <c r="AO32" s="93">
        <f t="shared" si="2"/>
        <v>246920</v>
      </c>
    </row>
    <row r="33" spans="1:41" x14ac:dyDescent="0.3">
      <c r="A33" s="187" t="s">
        <v>37</v>
      </c>
      <c r="B33" s="188"/>
      <c r="C33" s="188"/>
      <c r="D33" s="188"/>
      <c r="E33" s="188"/>
      <c r="F33" s="18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03" t="s">
        <v>27</v>
      </c>
      <c r="B34" s="87"/>
      <c r="C34" s="201" t="s">
        <v>28</v>
      </c>
      <c r="D34" s="198"/>
      <c r="E34" s="198"/>
      <c r="F34" s="198"/>
      <c r="G34" s="88"/>
      <c r="H34" s="201" t="s">
        <v>29</v>
      </c>
      <c r="I34" s="198"/>
      <c r="J34" s="198"/>
      <c r="K34" s="198"/>
      <c r="L34" s="88"/>
      <c r="M34" s="201" t="s">
        <v>30</v>
      </c>
      <c r="N34" s="198"/>
      <c r="O34" s="198"/>
      <c r="P34" s="198"/>
      <c r="Q34" s="8"/>
      <c r="R34" s="201" t="s">
        <v>31</v>
      </c>
      <c r="S34" s="198"/>
      <c r="T34" s="198"/>
      <c r="U34" s="198"/>
      <c r="V34" s="8"/>
      <c r="W34" s="201" t="s">
        <v>32</v>
      </c>
      <c r="X34" s="198"/>
      <c r="Y34" s="198"/>
      <c r="Z34" s="198"/>
      <c r="AA34" s="8"/>
      <c r="AB34" s="201" t="s">
        <v>33</v>
      </c>
      <c r="AC34" s="198"/>
      <c r="AD34" s="198"/>
      <c r="AE34" s="198"/>
      <c r="AF34" s="8"/>
      <c r="AG34" s="201" t="s">
        <v>34</v>
      </c>
      <c r="AH34" s="198"/>
      <c r="AI34" s="198"/>
      <c r="AJ34" s="198"/>
      <c r="AK34" s="8"/>
      <c r="AL34" s="201" t="s">
        <v>35</v>
      </c>
      <c r="AM34" s="198"/>
      <c r="AN34" s="198"/>
      <c r="AO34" s="198"/>
    </row>
    <row r="35" spans="1:41" ht="31.2" x14ac:dyDescent="0.3">
      <c r="A35" s="198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14.12789653314173</v>
      </c>
      <c r="D36" s="30">
        <f>D7/$AM7*100</f>
        <v>11.946902654867257</v>
      </c>
      <c r="E36" s="30">
        <f>E7/$AN7*100</f>
        <v>12.195121951219512</v>
      </c>
      <c r="F36" s="30">
        <f>F7/$AO7*100</f>
        <v>13.656468853667528</v>
      </c>
      <c r="G36" s="91"/>
      <c r="H36" s="30">
        <f>H7/$AL7*100</f>
        <v>14.029100053888987</v>
      </c>
      <c r="I36" s="30">
        <f>I7/$AM7*100</f>
        <v>16.371681415929203</v>
      </c>
      <c r="J36" s="30">
        <f>J7/$AN7*100</f>
        <v>15.853658536585366</v>
      </c>
      <c r="K36" s="30">
        <f>K7/$AO7*100</f>
        <v>13.380022115739035</v>
      </c>
      <c r="L36" s="91"/>
      <c r="M36" s="30">
        <f>M7/$AL7*100</f>
        <v>14.936231363391414</v>
      </c>
      <c r="N36" s="30">
        <f>N7/$AM7*100</f>
        <v>10.619469026548673</v>
      </c>
      <c r="O36" s="30">
        <f>O7/$AN7*100</f>
        <v>10.16260162601626</v>
      </c>
      <c r="P36" s="30">
        <f>P7/$AO7*100</f>
        <v>14.33222754638162</v>
      </c>
      <c r="Q36" s="91"/>
      <c r="R36" s="30">
        <f>R7/$AL7*100</f>
        <v>15.502065744566194</v>
      </c>
      <c r="S36" s="30">
        <f>S7/$AM7*100</f>
        <v>9.7345132743362832</v>
      </c>
      <c r="T36" s="30">
        <f>T7/$AN7*100</f>
        <v>9.7560975609756095</v>
      </c>
      <c r="U36" s="30">
        <f>U7/$AO7*100</f>
        <v>14.541098415038704</v>
      </c>
      <c r="V36" s="91"/>
      <c r="W36" s="30">
        <f>W7/$AL7*100</f>
        <v>15.052990838871924</v>
      </c>
      <c r="X36" s="30">
        <f>X7/$AM7*100</f>
        <v>11.061946902654867</v>
      </c>
      <c r="Y36" s="30">
        <f>Y7/$AN7*100</f>
        <v>10.16260162601626</v>
      </c>
      <c r="Z36" s="30">
        <f>Z7/$AO7*100</f>
        <v>14.283081459638778</v>
      </c>
      <c r="AA36" s="91"/>
      <c r="AB36" s="30">
        <f>AB7/$AL7*100</f>
        <v>14.603915933177655</v>
      </c>
      <c r="AC36" s="30">
        <f>AC7/$AM7*100</f>
        <v>21.681415929203538</v>
      </c>
      <c r="AD36" s="30">
        <f>AD7/$AN7*100</f>
        <v>22.35772357723577</v>
      </c>
      <c r="AE36" s="30">
        <f>AE7/$AO7*100</f>
        <v>15.874186017938321</v>
      </c>
      <c r="AF36" s="91"/>
      <c r="AG36" s="30">
        <f>AG7/$AL7*100</f>
        <v>11.747799532962098</v>
      </c>
      <c r="AH36" s="30">
        <f>AH7/$AM7*100</f>
        <v>18.584070796460178</v>
      </c>
      <c r="AI36" s="30">
        <f>AI7/$AN7*100</f>
        <v>19.512195121951219</v>
      </c>
      <c r="AJ36" s="30">
        <f>AJ7/$AO7*100</f>
        <v>13.932915591596018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6">A8</f>
        <v>Valle d'Aosta</v>
      </c>
      <c r="B37" s="3"/>
      <c r="C37" s="30">
        <f t="shared" ref="C37:C42" si="7">C8/$AL8*100</f>
        <v>13.074204946996467</v>
      </c>
      <c r="D37" s="30">
        <f t="shared" ref="D37:D40" si="8">D8/$AM8*100</f>
        <v>0</v>
      </c>
      <c r="E37" s="30">
        <f t="shared" ref="E37:E41" si="9">E8/$AN8*100</f>
        <v>0</v>
      </c>
      <c r="F37" s="30">
        <f t="shared" ref="F37:F41" si="10">F8/$AO8*100</f>
        <v>14.705882352941178</v>
      </c>
      <c r="G37" s="91"/>
      <c r="H37" s="30">
        <f t="shared" ref="H37:H41" si="11">H8/$AL8*100</f>
        <v>16.25441696113074</v>
      </c>
      <c r="I37" s="30">
        <f t="shared" ref="I37:I41" si="12">I8/$AM8*100</f>
        <v>0</v>
      </c>
      <c r="J37" s="30">
        <f t="shared" ref="J37:J41" si="13">J8/$AN8*100</f>
        <v>0</v>
      </c>
      <c r="K37" s="30">
        <f t="shared" ref="K37:K41" si="14">K8/$AO8*100</f>
        <v>16.911764705882355</v>
      </c>
      <c r="L37" s="91"/>
      <c r="M37" s="30">
        <f t="shared" ref="M37:M41" si="15">M8/$AL8*100</f>
        <v>14.487632508833922</v>
      </c>
      <c r="N37" s="30">
        <f t="shared" ref="N37:N41" si="16">N8/$AM8*100</f>
        <v>0</v>
      </c>
      <c r="O37" s="30">
        <f t="shared" ref="O37:O41" si="17">O8/$AN8*100</f>
        <v>0</v>
      </c>
      <c r="P37" s="30">
        <f t="shared" ref="P37:P41" si="18">P8/$AO8*100</f>
        <v>13.970588235294118</v>
      </c>
      <c r="Q37" s="91"/>
      <c r="R37" s="30">
        <f t="shared" ref="R37:R41" si="19">R8/$AL8*100</f>
        <v>13.780918727915195</v>
      </c>
      <c r="S37" s="30">
        <f t="shared" ref="S37:S41" si="20">S8/$AM8*100</f>
        <v>33.333333333333329</v>
      </c>
      <c r="T37" s="30">
        <f t="shared" ref="T37:T41" si="21">T8/$AN8*100</f>
        <v>28.571428571428569</v>
      </c>
      <c r="U37" s="30">
        <f t="shared" ref="U37:U41" si="22">U8/$AO8*100</f>
        <v>11.274509803921569</v>
      </c>
      <c r="V37" s="91"/>
      <c r="W37" s="30">
        <f t="shared" ref="W37:W41" si="23">W8/$AL8*100</f>
        <v>19.434628975265017</v>
      </c>
      <c r="X37" s="30">
        <f t="shared" ref="X37:X41" si="24">X8/$AM8*100</f>
        <v>33.333333333333329</v>
      </c>
      <c r="Y37" s="30">
        <f t="shared" ref="Y37:Y41" si="25">Y8/$AN8*100</f>
        <v>28.571428571428569</v>
      </c>
      <c r="Z37" s="30">
        <f t="shared" ref="Z37:Z41" si="26">Z8/$AO8*100</f>
        <v>19.117647058823529</v>
      </c>
      <c r="AA37" s="91"/>
      <c r="AB37" s="30">
        <f t="shared" ref="AB37:AB41" si="27">AB8/$AL8*100</f>
        <v>12.367491166077739</v>
      </c>
      <c r="AC37" s="30">
        <f t="shared" ref="AC37:AC41" si="28">AC8/$AM8*100</f>
        <v>0</v>
      </c>
      <c r="AD37" s="30">
        <f t="shared" ref="AD37:AD41" si="29">AD8/$AN8*100</f>
        <v>0</v>
      </c>
      <c r="AE37" s="30">
        <f t="shared" ref="AE37:AE41" si="30">AE8/$AO8*100</f>
        <v>12.5</v>
      </c>
      <c r="AF37" s="91"/>
      <c r="AG37" s="30">
        <f t="shared" ref="AG37:AG41" si="31">AG8/$AL8*100</f>
        <v>10.600706713780919</v>
      </c>
      <c r="AH37" s="30">
        <f t="shared" ref="AH37:AH41" si="32">AH8/$AM8*100</f>
        <v>33.333333333333329</v>
      </c>
      <c r="AI37" s="30">
        <f t="shared" ref="AI37:AI41" si="33">AI8/$AN8*100</f>
        <v>42.857142857142854</v>
      </c>
      <c r="AJ37" s="30">
        <f t="shared" ref="AJ37:AJ41" si="34">AJ8/$AO8*100</f>
        <v>11.519607843137255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6"/>
        <v>Lombardia</v>
      </c>
      <c r="B38" s="3"/>
      <c r="C38" s="30">
        <f t="shared" si="7"/>
        <v>14.566424604869713</v>
      </c>
      <c r="D38" s="30">
        <f t="shared" si="8"/>
        <v>12.362030905077264</v>
      </c>
      <c r="E38" s="30">
        <f t="shared" si="9"/>
        <v>12.552301255230125</v>
      </c>
      <c r="F38" s="30">
        <f t="shared" si="10"/>
        <v>14.169413534499922</v>
      </c>
      <c r="G38" s="91"/>
      <c r="H38" s="30">
        <f t="shared" si="11"/>
        <v>14.9508756941478</v>
      </c>
      <c r="I38" s="30">
        <f t="shared" si="12"/>
        <v>12.582781456953644</v>
      </c>
      <c r="J38" s="30">
        <f t="shared" si="13"/>
        <v>12.133891213389122</v>
      </c>
      <c r="K38" s="30">
        <f t="shared" si="14"/>
        <v>14.461429551135987</v>
      </c>
      <c r="L38" s="91"/>
      <c r="M38" s="30">
        <f t="shared" si="15"/>
        <v>15.750289863916519</v>
      </c>
      <c r="N38" s="30">
        <f t="shared" si="16"/>
        <v>12.362030905077264</v>
      </c>
      <c r="O38" s="30">
        <f t="shared" si="17"/>
        <v>12.552301255230125</v>
      </c>
      <c r="P38" s="30">
        <f t="shared" si="18"/>
        <v>15.049886069508661</v>
      </c>
      <c r="Q38" s="91"/>
      <c r="R38" s="30">
        <f t="shared" si="19"/>
        <v>15.802160248977849</v>
      </c>
      <c r="S38" s="30">
        <f t="shared" si="20"/>
        <v>15.894039735099339</v>
      </c>
      <c r="T38" s="30">
        <f t="shared" si="21"/>
        <v>15.690376569037657</v>
      </c>
      <c r="U38" s="30">
        <f t="shared" si="22"/>
        <v>15.147224741720683</v>
      </c>
      <c r="V38" s="91"/>
      <c r="W38" s="30">
        <f t="shared" si="23"/>
        <v>15.555013120156222</v>
      </c>
      <c r="X38" s="30">
        <f t="shared" si="24"/>
        <v>13.686534216335541</v>
      </c>
      <c r="Y38" s="30">
        <f t="shared" si="25"/>
        <v>13.179916317991633</v>
      </c>
      <c r="Z38" s="30">
        <f t="shared" si="26"/>
        <v>15.428179545605381</v>
      </c>
      <c r="AA38" s="91"/>
      <c r="AB38" s="30">
        <f t="shared" si="27"/>
        <v>13.431378531762983</v>
      </c>
      <c r="AC38" s="30">
        <f t="shared" si="28"/>
        <v>16.114790286975715</v>
      </c>
      <c r="AD38" s="30">
        <f t="shared" si="29"/>
        <v>15.899581589958158</v>
      </c>
      <c r="AE38" s="30">
        <f t="shared" si="30"/>
        <v>14.390637789527243</v>
      </c>
      <c r="AF38" s="91"/>
      <c r="AG38" s="30">
        <f t="shared" si="31"/>
        <v>9.9438579361689143</v>
      </c>
      <c r="AH38" s="30">
        <f t="shared" si="32"/>
        <v>16.997792494481239</v>
      </c>
      <c r="AI38" s="30">
        <f t="shared" si="33"/>
        <v>17.99163179916318</v>
      </c>
      <c r="AJ38" s="30">
        <f t="shared" si="34"/>
        <v>11.353228768002124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 x14ac:dyDescent="0.3">
      <c r="A39" s="2" t="str">
        <f t="shared" si="6"/>
        <v>Prov.Autonoma di Bolzano</v>
      </c>
      <c r="B39" s="3"/>
      <c r="C39" s="30">
        <f t="shared" si="7"/>
        <v>14.294403892944038</v>
      </c>
      <c r="D39" s="30">
        <f t="shared" si="8"/>
        <v>8.8235294117647065</v>
      </c>
      <c r="E39" s="30">
        <f t="shared" si="9"/>
        <v>8.3333333333333321</v>
      </c>
      <c r="F39" s="30">
        <f t="shared" si="10"/>
        <v>14.046021093000959</v>
      </c>
      <c r="G39" s="91"/>
      <c r="H39" s="30">
        <f t="shared" si="11"/>
        <v>15.145985401459855</v>
      </c>
      <c r="I39" s="30">
        <f t="shared" si="12"/>
        <v>20.588235294117645</v>
      </c>
      <c r="J39" s="30">
        <f t="shared" si="13"/>
        <v>19.444444444444446</v>
      </c>
      <c r="K39" s="30">
        <f t="shared" si="14"/>
        <v>15.292425695110259</v>
      </c>
      <c r="L39" s="91"/>
      <c r="M39" s="30">
        <f t="shared" si="15"/>
        <v>16.240875912408757</v>
      </c>
      <c r="N39" s="30">
        <f t="shared" si="16"/>
        <v>2.9411764705882351</v>
      </c>
      <c r="O39" s="30">
        <f t="shared" si="17"/>
        <v>2.7777777777777777</v>
      </c>
      <c r="P39" s="30">
        <f t="shared" si="18"/>
        <v>15.627996164908916</v>
      </c>
      <c r="Q39" s="91"/>
      <c r="R39" s="30">
        <f t="shared" si="19"/>
        <v>14.720194647201945</v>
      </c>
      <c r="S39" s="30">
        <f t="shared" si="20"/>
        <v>8.8235294117647065</v>
      </c>
      <c r="T39" s="30">
        <f t="shared" si="21"/>
        <v>11.111111111111111</v>
      </c>
      <c r="U39" s="30">
        <f t="shared" si="22"/>
        <v>14.717162032598274</v>
      </c>
      <c r="V39" s="91"/>
      <c r="W39" s="30">
        <f t="shared" si="23"/>
        <v>15.815085158150852</v>
      </c>
      <c r="X39" s="30">
        <f t="shared" si="24"/>
        <v>20.588235294117645</v>
      </c>
      <c r="Y39" s="30">
        <f t="shared" si="25"/>
        <v>19.444444444444446</v>
      </c>
      <c r="Z39" s="30">
        <f t="shared" si="26"/>
        <v>14.956855225311601</v>
      </c>
      <c r="AA39" s="91"/>
      <c r="AB39" s="30">
        <f t="shared" si="27"/>
        <v>14.111922141119221</v>
      </c>
      <c r="AC39" s="30">
        <f t="shared" si="28"/>
        <v>17.647058823529413</v>
      </c>
      <c r="AD39" s="30">
        <f t="shared" si="29"/>
        <v>16.666666666666664</v>
      </c>
      <c r="AE39" s="30">
        <f t="shared" si="30"/>
        <v>14.285714285714285</v>
      </c>
      <c r="AF39" s="91"/>
      <c r="AG39" s="30">
        <f t="shared" si="31"/>
        <v>9.6715328467153299</v>
      </c>
      <c r="AH39" s="30">
        <f t="shared" si="32"/>
        <v>20.588235294117645</v>
      </c>
      <c r="AI39" s="30">
        <f t="shared" si="33"/>
        <v>22.222222222222221</v>
      </c>
      <c r="AJ39" s="30">
        <f t="shared" si="34"/>
        <v>11.073825503355705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s="80" customFormat="1" x14ac:dyDescent="0.3">
      <c r="A40" s="2" t="str">
        <f t="shared" si="6"/>
        <v>Prov.Autonoma di Trento</v>
      </c>
      <c r="B40" s="3"/>
      <c r="C40" s="30">
        <f t="shared" si="7"/>
        <v>13.068181818181818</v>
      </c>
      <c r="D40" s="30">
        <f t="shared" si="8"/>
        <v>25.714285714285712</v>
      </c>
      <c r="E40" s="30">
        <f t="shared" si="9"/>
        <v>21.428571428571427</v>
      </c>
      <c r="F40" s="30">
        <f t="shared" si="10"/>
        <v>12.203913491246137</v>
      </c>
      <c r="G40" s="91"/>
      <c r="H40" s="30">
        <f t="shared" si="11"/>
        <v>14.133522727272727</v>
      </c>
      <c r="I40" s="30">
        <f t="shared" si="12"/>
        <v>11.428571428571429</v>
      </c>
      <c r="J40" s="30">
        <f t="shared" si="13"/>
        <v>11.904761904761903</v>
      </c>
      <c r="K40" s="30">
        <f t="shared" si="14"/>
        <v>13.542739443872295</v>
      </c>
      <c r="L40" s="91"/>
      <c r="M40" s="30">
        <f t="shared" si="15"/>
        <v>14.772727272727273</v>
      </c>
      <c r="N40" s="30">
        <f t="shared" si="16"/>
        <v>14.285714285714285</v>
      </c>
      <c r="O40" s="30">
        <f t="shared" si="17"/>
        <v>14.285714285714285</v>
      </c>
      <c r="P40" s="30">
        <f t="shared" si="18"/>
        <v>13.903192584963955</v>
      </c>
      <c r="Q40" s="91"/>
      <c r="R40" s="30">
        <f t="shared" si="19"/>
        <v>15.553977272727273</v>
      </c>
      <c r="S40" s="30">
        <f t="shared" si="20"/>
        <v>8.5714285714285712</v>
      </c>
      <c r="T40" s="30">
        <f t="shared" si="21"/>
        <v>11.904761904761903</v>
      </c>
      <c r="U40" s="30">
        <f t="shared" si="22"/>
        <v>14.881565396498456</v>
      </c>
      <c r="V40" s="91"/>
      <c r="W40" s="30">
        <f t="shared" si="23"/>
        <v>15.411931818181818</v>
      </c>
      <c r="X40" s="30">
        <f t="shared" si="24"/>
        <v>8.5714285714285712</v>
      </c>
      <c r="Y40" s="30">
        <f t="shared" si="25"/>
        <v>7.1428571428571423</v>
      </c>
      <c r="Z40" s="30">
        <f t="shared" si="26"/>
        <v>14.727085478887744</v>
      </c>
      <c r="AA40" s="91"/>
      <c r="AB40" s="30">
        <f t="shared" si="27"/>
        <v>15.482954545454545</v>
      </c>
      <c r="AC40" s="30">
        <f t="shared" si="28"/>
        <v>17.142857142857142</v>
      </c>
      <c r="AD40" s="30">
        <f t="shared" si="29"/>
        <v>19.047619047619047</v>
      </c>
      <c r="AE40" s="30">
        <f t="shared" si="30"/>
        <v>15.756951596292481</v>
      </c>
      <c r="AF40" s="91"/>
      <c r="AG40" s="30">
        <f t="shared" si="31"/>
        <v>11.576704545454545</v>
      </c>
      <c r="AH40" s="30">
        <f t="shared" si="32"/>
        <v>14.285714285714285</v>
      </c>
      <c r="AI40" s="30">
        <f t="shared" si="33"/>
        <v>14.285714285714285</v>
      </c>
      <c r="AJ40" s="30">
        <f t="shared" si="34"/>
        <v>14.98455200823893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tr">
        <f t="shared" si="6"/>
        <v>Trentino Alto Adige</v>
      </c>
      <c r="B41" s="3"/>
      <c r="C41" s="30">
        <f t="shared" si="7"/>
        <v>13.728702490170381</v>
      </c>
      <c r="D41" s="30">
        <f>D12/$AM12*100</f>
        <v>17.391304347826086</v>
      </c>
      <c r="E41" s="30">
        <f t="shared" si="9"/>
        <v>15.384615384615385</v>
      </c>
      <c r="F41" s="30">
        <f t="shared" si="10"/>
        <v>13.157894736842104</v>
      </c>
      <c r="G41" s="91"/>
      <c r="H41" s="30">
        <f t="shared" si="11"/>
        <v>14.678899082568808</v>
      </c>
      <c r="I41" s="30">
        <f t="shared" si="12"/>
        <v>15.942028985507244</v>
      </c>
      <c r="J41" s="30">
        <f t="shared" si="13"/>
        <v>15.384615384615385</v>
      </c>
      <c r="K41" s="30">
        <f t="shared" si="14"/>
        <v>14.448857994041708</v>
      </c>
      <c r="L41" s="91"/>
      <c r="M41" s="30">
        <f t="shared" si="15"/>
        <v>15.563564875491481</v>
      </c>
      <c r="N41" s="30">
        <f t="shared" si="16"/>
        <v>8.695652173913043</v>
      </c>
      <c r="O41" s="30">
        <f t="shared" si="17"/>
        <v>8.9743589743589745</v>
      </c>
      <c r="P41" s="30">
        <f t="shared" si="18"/>
        <v>14.796425024826215</v>
      </c>
      <c r="Q41" s="91"/>
      <c r="R41" s="30">
        <f t="shared" si="19"/>
        <v>15.104849279161206</v>
      </c>
      <c r="S41" s="30">
        <f t="shared" si="20"/>
        <v>8.695652173913043</v>
      </c>
      <c r="T41" s="30">
        <f t="shared" si="21"/>
        <v>11.538461538461538</v>
      </c>
      <c r="U41" s="30">
        <f t="shared" si="22"/>
        <v>14.796425024826215</v>
      </c>
      <c r="V41" s="91"/>
      <c r="W41" s="30">
        <f t="shared" si="23"/>
        <v>15.629095674967234</v>
      </c>
      <c r="X41" s="30">
        <f t="shared" si="24"/>
        <v>14.492753623188406</v>
      </c>
      <c r="Y41" s="30">
        <f t="shared" si="25"/>
        <v>12.820512820512819</v>
      </c>
      <c r="Z41" s="30">
        <f t="shared" si="26"/>
        <v>14.846077457795431</v>
      </c>
      <c r="AA41" s="91"/>
      <c r="AB41" s="30">
        <f t="shared" si="27"/>
        <v>14.74442988204456</v>
      </c>
      <c r="AC41" s="30">
        <f t="shared" si="28"/>
        <v>17.391304347826086</v>
      </c>
      <c r="AD41" s="30">
        <f t="shared" si="29"/>
        <v>17.948717948717949</v>
      </c>
      <c r="AE41" s="30">
        <f t="shared" si="30"/>
        <v>14.995034756703079</v>
      </c>
      <c r="AF41" s="91"/>
      <c r="AG41" s="30">
        <f t="shared" si="31"/>
        <v>10.550458715596331</v>
      </c>
      <c r="AH41" s="30">
        <f t="shared" si="32"/>
        <v>17.391304347826086</v>
      </c>
      <c r="AI41" s="30">
        <f t="shared" si="33"/>
        <v>17.948717948717949</v>
      </c>
      <c r="AJ41" s="30">
        <f t="shared" si="34"/>
        <v>12.959285004965244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6"/>
        <v>Veneto</v>
      </c>
      <c r="B42" s="3"/>
      <c r="C42" s="30">
        <f t="shared" si="7"/>
        <v>14.660705271507895</v>
      </c>
      <c r="D42" s="30">
        <f>D11/$AM11*100</f>
        <v>25.714285714285712</v>
      </c>
      <c r="E42" s="30">
        <f>E11/$AN11*100</f>
        <v>21.428571428571427</v>
      </c>
      <c r="F42" s="30">
        <f>F11/$AO11*100</f>
        <v>12.203913491246137</v>
      </c>
      <c r="G42" s="91"/>
      <c r="H42" s="30">
        <f t="shared" ref="H42" si="35">H11/$AL11*100</f>
        <v>14.133522727272727</v>
      </c>
      <c r="I42" s="30">
        <f>I11/$AM11*100</f>
        <v>11.428571428571429</v>
      </c>
      <c r="J42" s="30">
        <f>J11/$AN11*100</f>
        <v>11.904761904761903</v>
      </c>
      <c r="K42" s="30">
        <f>K11/$AO11*100</f>
        <v>13.542739443872295</v>
      </c>
      <c r="L42" s="91"/>
      <c r="M42" s="30">
        <f t="shared" ref="M42" si="36">M11/$AL11*100</f>
        <v>14.772727272727273</v>
      </c>
      <c r="N42" s="30">
        <f>N11/$AM11*100</f>
        <v>14.285714285714285</v>
      </c>
      <c r="O42" s="30">
        <f>O11/$AN11*100</f>
        <v>14.285714285714285</v>
      </c>
      <c r="P42" s="30">
        <f>P11/$AO11*100</f>
        <v>13.903192584963955</v>
      </c>
      <c r="Q42" s="91"/>
      <c r="R42" s="30">
        <f t="shared" ref="R42" si="37">R11/$AL11*100</f>
        <v>15.553977272727273</v>
      </c>
      <c r="S42" s="30">
        <f>S11/$AM11*100</f>
        <v>8.5714285714285712</v>
      </c>
      <c r="T42" s="30">
        <f>T11/$AN11*100</f>
        <v>11.904761904761903</v>
      </c>
      <c r="U42" s="30">
        <f>U11/$AO11*100</f>
        <v>14.881565396498456</v>
      </c>
      <c r="V42" s="91"/>
      <c r="W42" s="30">
        <f t="shared" ref="W42" si="38">W11/$AL11*100</f>
        <v>15.411931818181818</v>
      </c>
      <c r="X42" s="30">
        <f>X11/$AM11*100</f>
        <v>8.5714285714285712</v>
      </c>
      <c r="Y42" s="30">
        <f>Y11/$AN11*100</f>
        <v>7.1428571428571423</v>
      </c>
      <c r="Z42" s="30">
        <f>Z11/$AO11*100</f>
        <v>14.727085478887744</v>
      </c>
      <c r="AA42" s="91"/>
      <c r="AB42" s="30">
        <f t="shared" ref="AB42" si="39">AB11/$AL11*100</f>
        <v>15.482954545454545</v>
      </c>
      <c r="AC42" s="30">
        <f>AC11/$AM11*100</f>
        <v>17.142857142857142</v>
      </c>
      <c r="AD42" s="30">
        <f>AD11/$AN11*100</f>
        <v>19.047619047619047</v>
      </c>
      <c r="AE42" s="30">
        <f>AE11/$AO11*100</f>
        <v>15.756951596292481</v>
      </c>
      <c r="AF42" s="91"/>
      <c r="AG42" s="30">
        <f t="shared" ref="AG42" si="40">AG11/$AL11*100</f>
        <v>11.576704545454545</v>
      </c>
      <c r="AH42" s="30">
        <f>AH11/$AM11*100</f>
        <v>14.285714285714285</v>
      </c>
      <c r="AI42" s="30">
        <f>AI11/$AN11*100</f>
        <v>14.285714285714285</v>
      </c>
      <c r="AJ42" s="30">
        <f>AJ11/$AO11*100</f>
        <v>14.98455200823893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6"/>
        <v>Friuli Venezia Giulia</v>
      </c>
      <c r="B43" s="3"/>
      <c r="C43" s="30">
        <f t="shared" ref="C43:C61" si="41">C13/$AL13*100</f>
        <v>14.660705271507895</v>
      </c>
      <c r="D43" s="30">
        <f t="shared" ref="D43:D61" si="42">D13/$AM13*100</f>
        <v>15.181518151815181</v>
      </c>
      <c r="E43" s="30">
        <f t="shared" ref="E43:E61" si="43">E13/$AN13*100</f>
        <v>14.920634920634921</v>
      </c>
      <c r="F43" s="30">
        <f t="shared" ref="F43:F61" si="44">F13/$AO13*100</f>
        <v>14.538525788264772</v>
      </c>
      <c r="G43" s="91"/>
      <c r="H43" s="30">
        <f t="shared" ref="H43:H61" si="45">H13/$AL13*100</f>
        <v>15.050118987524339</v>
      </c>
      <c r="I43" s="30">
        <f t="shared" ref="I43:I61" si="46">I13/$AM13*100</f>
        <v>15.511551155115511</v>
      </c>
      <c r="J43" s="30">
        <f t="shared" ref="J43:J61" si="47">J13/$AN13*100</f>
        <v>15.555555555555555</v>
      </c>
      <c r="K43" s="30">
        <f t="shared" ref="K43:K61" si="48">K13/$AO13*100</f>
        <v>14.841302986009605</v>
      </c>
      <c r="L43" s="91"/>
      <c r="M43" s="30">
        <f t="shared" ref="M43:M61" si="49">M13/$AL13*100</f>
        <v>15.006850796855845</v>
      </c>
      <c r="N43" s="30">
        <f t="shared" ref="N43:N61" si="50">N13/$AM13*100</f>
        <v>10.891089108910892</v>
      </c>
      <c r="O43" s="30">
        <f t="shared" ref="O43:O61" si="51">O13/$AN13*100</f>
        <v>10.476190476190476</v>
      </c>
      <c r="P43" s="30">
        <f t="shared" ref="P43:P61" si="52">P13/$AO13*100</f>
        <v>14.199206514930049</v>
      </c>
      <c r="Q43" s="91"/>
      <c r="R43" s="30">
        <f t="shared" ref="R43:R61" si="53">R13/$AL13*100</f>
        <v>14.905891685296027</v>
      </c>
      <c r="S43" s="30">
        <f t="shared" ref="S43:S61" si="54">S13/$AM13*100</f>
        <v>11.881188118811881</v>
      </c>
      <c r="T43" s="30">
        <f t="shared" ref="T43:T61" si="55">T13/$AN13*100</f>
        <v>12.063492063492063</v>
      </c>
      <c r="U43" s="30">
        <f t="shared" ref="U43:U61" si="56">U13/$AO13*100</f>
        <v>14.251409480058467</v>
      </c>
      <c r="V43" s="91"/>
      <c r="W43" s="30">
        <f t="shared" ref="W43:W61" si="57">W13/$AL13*100</f>
        <v>15.252037210643977</v>
      </c>
      <c r="X43" s="30">
        <f t="shared" ref="X43:X61" si="58">X13/$AM13*100</f>
        <v>11.881188118811881</v>
      </c>
      <c r="Y43" s="30">
        <f t="shared" ref="Y43:Y61" si="59">Y13/$AN13*100</f>
        <v>11.746031746031745</v>
      </c>
      <c r="Z43" s="30">
        <f t="shared" ref="Z43:Z61" si="60">Z13/$AO13*100</f>
        <v>14.684694090624347</v>
      </c>
      <c r="AA43" s="91"/>
      <c r="AB43" s="30">
        <f t="shared" ref="AB43:AB61" si="61">AB13/$AL13*100</f>
        <v>14.148698348597389</v>
      </c>
      <c r="AC43" s="30">
        <f t="shared" ref="AC43:AC61" si="62">AC13/$AM13*100</f>
        <v>16.831683168316832</v>
      </c>
      <c r="AD43" s="30">
        <f t="shared" ref="AD43:AD61" si="63">AD13/$AN13*100</f>
        <v>16.19047619047619</v>
      </c>
      <c r="AE43" s="30">
        <f t="shared" ref="AE43:AE61" si="64">AE13/$AO13*100</f>
        <v>14.872624765086655</v>
      </c>
      <c r="AF43" s="91"/>
      <c r="AG43" s="30">
        <f t="shared" ref="AG43:AG61" si="65">AG13/$AL13*100</f>
        <v>10.97569769957453</v>
      </c>
      <c r="AH43" s="30">
        <f t="shared" ref="AH43:AH61" si="66">AH13/$AM13*100</f>
        <v>17.82178217821782</v>
      </c>
      <c r="AI43" s="30">
        <f t="shared" ref="AI43:AI61" si="67">AI13/$AN13*100</f>
        <v>19.047619047619047</v>
      </c>
      <c r="AJ43" s="30">
        <f t="shared" ref="AJ43:AJ61" si="68">AJ13/$AO13*100</f>
        <v>12.6122363750261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6"/>
        <v>Liguria</v>
      </c>
      <c r="B44" s="3"/>
      <c r="C44" s="30">
        <f t="shared" si="41"/>
        <v>14.895421141888072</v>
      </c>
      <c r="D44" s="30">
        <f t="shared" si="42"/>
        <v>10.44776119402985</v>
      </c>
      <c r="E44" s="30">
        <f t="shared" si="43"/>
        <v>10</v>
      </c>
      <c r="F44" s="30">
        <f t="shared" si="44"/>
        <v>14.702771313729638</v>
      </c>
      <c r="G44" s="91"/>
      <c r="H44" s="30">
        <f t="shared" si="45"/>
        <v>14.414923685698133</v>
      </c>
      <c r="I44" s="30">
        <f t="shared" si="46"/>
        <v>11.940298507462686</v>
      </c>
      <c r="J44" s="30">
        <f t="shared" si="47"/>
        <v>11.428571428571429</v>
      </c>
      <c r="K44" s="30">
        <f t="shared" si="48"/>
        <v>13.454622382060505</v>
      </c>
      <c r="L44" s="91"/>
      <c r="M44" s="30">
        <f t="shared" si="49"/>
        <v>15.941209723007349</v>
      </c>
      <c r="N44" s="30">
        <f t="shared" si="50"/>
        <v>10.44776119402985</v>
      </c>
      <c r="O44" s="30">
        <f t="shared" si="51"/>
        <v>10</v>
      </c>
      <c r="P44" s="30">
        <f t="shared" si="52"/>
        <v>15.908610112121854</v>
      </c>
      <c r="Q44" s="91"/>
      <c r="R44" s="30">
        <f t="shared" si="53"/>
        <v>14.471452798191068</v>
      </c>
      <c r="S44" s="30">
        <f t="shared" si="54"/>
        <v>14.925373134328357</v>
      </c>
      <c r="T44" s="30">
        <f t="shared" si="55"/>
        <v>14.285714285714285</v>
      </c>
      <c r="U44" s="30">
        <f t="shared" si="56"/>
        <v>13.835413581552784</v>
      </c>
      <c r="V44" s="91"/>
      <c r="W44" s="30">
        <f t="shared" si="57"/>
        <v>14.923685698134539</v>
      </c>
      <c r="X44" s="30">
        <f t="shared" si="58"/>
        <v>16.417910447761194</v>
      </c>
      <c r="Y44" s="30">
        <f t="shared" si="59"/>
        <v>17.142857142857142</v>
      </c>
      <c r="Z44" s="30">
        <f t="shared" si="60"/>
        <v>14.702771313729638</v>
      </c>
      <c r="AA44" s="91"/>
      <c r="AB44" s="30">
        <f t="shared" si="61"/>
        <v>13.453928773318257</v>
      </c>
      <c r="AC44" s="30">
        <f t="shared" si="62"/>
        <v>17.910447761194028</v>
      </c>
      <c r="AD44" s="30">
        <f t="shared" si="63"/>
        <v>18.571428571428573</v>
      </c>
      <c r="AE44" s="30">
        <f t="shared" si="64"/>
        <v>13.771948381637403</v>
      </c>
      <c r="AF44" s="91"/>
      <c r="AG44" s="30">
        <f t="shared" si="65"/>
        <v>11.899378179762579</v>
      </c>
      <c r="AH44" s="30">
        <f t="shared" si="66"/>
        <v>17.910447761194028</v>
      </c>
      <c r="AI44" s="30">
        <f t="shared" si="67"/>
        <v>18.571428571428573</v>
      </c>
      <c r="AJ44" s="30">
        <f t="shared" si="68"/>
        <v>13.623862915168184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6"/>
        <v>Emilia Romagna</v>
      </c>
      <c r="B45" s="3"/>
      <c r="C45" s="30">
        <f t="shared" si="41"/>
        <v>15.496137849079025</v>
      </c>
      <c r="D45" s="30">
        <f t="shared" si="42"/>
        <v>14.457831325301203</v>
      </c>
      <c r="E45" s="30">
        <f t="shared" si="43"/>
        <v>13.48314606741573</v>
      </c>
      <c r="F45" s="30">
        <f t="shared" si="44"/>
        <v>15.000470234176619</v>
      </c>
      <c r="G45" s="91"/>
      <c r="H45" s="30">
        <f t="shared" si="45"/>
        <v>14.093879976232918</v>
      </c>
      <c r="I45" s="30">
        <f t="shared" si="46"/>
        <v>3.6144578313253009</v>
      </c>
      <c r="J45" s="30">
        <f t="shared" si="47"/>
        <v>3.3707865168539324</v>
      </c>
      <c r="K45" s="30">
        <f t="shared" si="48"/>
        <v>13.67440985610834</v>
      </c>
      <c r="L45" s="91"/>
      <c r="M45" s="30">
        <f t="shared" si="49"/>
        <v>15.092097445038622</v>
      </c>
      <c r="N45" s="30">
        <f t="shared" si="50"/>
        <v>15.66265060240964</v>
      </c>
      <c r="O45" s="30">
        <f t="shared" si="51"/>
        <v>15.730337078651685</v>
      </c>
      <c r="P45" s="30">
        <f t="shared" si="52"/>
        <v>14.840590614125833</v>
      </c>
      <c r="Q45" s="91"/>
      <c r="R45" s="30">
        <f t="shared" si="53"/>
        <v>15.436720142602494</v>
      </c>
      <c r="S45" s="30">
        <f t="shared" si="54"/>
        <v>10.843373493975903</v>
      </c>
      <c r="T45" s="30">
        <f t="shared" si="55"/>
        <v>10.112359550561797</v>
      </c>
      <c r="U45" s="30">
        <f t="shared" si="56"/>
        <v>14.98166086711182</v>
      </c>
      <c r="V45" s="91"/>
      <c r="W45" s="30">
        <f t="shared" si="57"/>
        <v>16.292335115864528</v>
      </c>
      <c r="X45" s="30">
        <f t="shared" si="58"/>
        <v>12.048192771084338</v>
      </c>
      <c r="Y45" s="30">
        <f t="shared" si="59"/>
        <v>13.48314606741573</v>
      </c>
      <c r="Z45" s="30">
        <f t="shared" si="60"/>
        <v>15.969152638013732</v>
      </c>
      <c r="AA45" s="91"/>
      <c r="AB45" s="30">
        <f t="shared" si="61"/>
        <v>13.915626856803328</v>
      </c>
      <c r="AC45" s="30">
        <f t="shared" si="62"/>
        <v>24.096385542168676</v>
      </c>
      <c r="AD45" s="30">
        <f t="shared" si="63"/>
        <v>23.595505617977526</v>
      </c>
      <c r="AE45" s="30">
        <f t="shared" si="64"/>
        <v>14.558450108153862</v>
      </c>
      <c r="AF45" s="91"/>
      <c r="AG45" s="30">
        <f t="shared" si="65"/>
        <v>9.6732026143790861</v>
      </c>
      <c r="AH45" s="30">
        <f t="shared" si="66"/>
        <v>19.277108433734941</v>
      </c>
      <c r="AI45" s="30">
        <f t="shared" si="67"/>
        <v>20.224719101123593</v>
      </c>
      <c r="AJ45" s="30">
        <f t="shared" si="68"/>
        <v>10.975265682309789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8" t="s">
        <v>8</v>
      </c>
      <c r="B46" s="89"/>
      <c r="C46" s="35">
        <f t="shared" si="41"/>
        <v>14.920908829450678</v>
      </c>
      <c r="D46" s="35">
        <f t="shared" si="42"/>
        <v>18.095238095238095</v>
      </c>
      <c r="E46" s="35">
        <f t="shared" si="43"/>
        <v>18.711656441717793</v>
      </c>
      <c r="F46" s="35">
        <f t="shared" si="44"/>
        <v>14.536741214057509</v>
      </c>
      <c r="G46" s="92"/>
      <c r="H46" s="35">
        <f t="shared" si="45"/>
        <v>15.306298533218291</v>
      </c>
      <c r="I46" s="35">
        <f t="shared" si="46"/>
        <v>11.428571428571429</v>
      </c>
      <c r="J46" s="35">
        <f t="shared" si="47"/>
        <v>11.042944785276074</v>
      </c>
      <c r="K46" s="35">
        <f t="shared" si="48"/>
        <v>15.133680847486128</v>
      </c>
      <c r="L46" s="92"/>
      <c r="M46" s="35">
        <f t="shared" si="49"/>
        <v>15.392579810181189</v>
      </c>
      <c r="N46" s="35">
        <f t="shared" si="50"/>
        <v>12.063492063492063</v>
      </c>
      <c r="O46" s="35">
        <f t="shared" si="51"/>
        <v>11.656441717791409</v>
      </c>
      <c r="P46" s="35">
        <f t="shared" si="52"/>
        <v>14.604002017824113</v>
      </c>
      <c r="Q46" s="92"/>
      <c r="R46" s="35">
        <f t="shared" si="53"/>
        <v>15.47310900201323</v>
      </c>
      <c r="S46" s="35">
        <f t="shared" si="54"/>
        <v>15.238095238095239</v>
      </c>
      <c r="T46" s="35">
        <f t="shared" si="55"/>
        <v>15.030674846625766</v>
      </c>
      <c r="U46" s="35">
        <f t="shared" si="56"/>
        <v>15.150496048427778</v>
      </c>
      <c r="V46" s="92"/>
      <c r="W46" s="35">
        <f t="shared" si="57"/>
        <v>15.43284440609721</v>
      </c>
      <c r="X46" s="35">
        <f t="shared" si="58"/>
        <v>13.333333333333334</v>
      </c>
      <c r="Y46" s="35">
        <f t="shared" si="59"/>
        <v>13.190184049079754</v>
      </c>
      <c r="Z46" s="35">
        <f t="shared" si="60"/>
        <v>14.873045232890533</v>
      </c>
      <c r="AA46" s="92"/>
      <c r="AB46" s="35">
        <f t="shared" si="61"/>
        <v>13.753235547886108</v>
      </c>
      <c r="AC46" s="35">
        <f t="shared" si="62"/>
        <v>19.047619047619047</v>
      </c>
      <c r="AD46" s="35">
        <f t="shared" si="63"/>
        <v>19.325153374233128</v>
      </c>
      <c r="AE46" s="35">
        <f t="shared" si="64"/>
        <v>14.486295611232554</v>
      </c>
      <c r="AF46" s="92"/>
      <c r="AG46" s="43">
        <f t="shared" si="65"/>
        <v>9.7210238711532941</v>
      </c>
      <c r="AH46" s="57">
        <f t="shared" si="66"/>
        <v>10.793650793650794</v>
      </c>
      <c r="AI46" s="57">
        <f t="shared" si="67"/>
        <v>11.042944785276074</v>
      </c>
      <c r="AJ46" s="43">
        <f t="shared" si="68"/>
        <v>11.215739028081385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41"/>
        <v>15.124712542013091</v>
      </c>
      <c r="D47" s="30">
        <f t="shared" si="42"/>
        <v>15.045992115637318</v>
      </c>
      <c r="E47" s="30">
        <f t="shared" si="43"/>
        <v>14.978247358607829</v>
      </c>
      <c r="F47" s="30">
        <f t="shared" si="44"/>
        <v>14.716513310953863</v>
      </c>
      <c r="G47" s="91"/>
      <c r="H47" s="30">
        <f t="shared" si="45"/>
        <v>15.310454625862373</v>
      </c>
      <c r="I47" s="30">
        <f t="shared" si="46"/>
        <v>13.797634691195796</v>
      </c>
      <c r="J47" s="30">
        <f t="shared" si="47"/>
        <v>13.48663766314481</v>
      </c>
      <c r="K47" s="30">
        <f t="shared" si="48"/>
        <v>14.877516683974529</v>
      </c>
      <c r="L47" s="91"/>
      <c r="M47" s="30">
        <f t="shared" si="49"/>
        <v>15.928489297718027</v>
      </c>
      <c r="N47" s="30">
        <f t="shared" si="50"/>
        <v>12.02365308804205</v>
      </c>
      <c r="O47" s="30">
        <f t="shared" si="51"/>
        <v>11.870727159726538</v>
      </c>
      <c r="P47" s="30">
        <f t="shared" si="52"/>
        <v>15.222063902238753</v>
      </c>
      <c r="Q47" s="91"/>
      <c r="R47" s="30">
        <f t="shared" si="53"/>
        <v>15.958340704050947</v>
      </c>
      <c r="S47" s="30">
        <f t="shared" si="54"/>
        <v>13.863337713534824</v>
      </c>
      <c r="T47" s="30">
        <f t="shared" si="55"/>
        <v>13.983840894965818</v>
      </c>
      <c r="U47" s="30">
        <f t="shared" si="56"/>
        <v>15.321885993511565</v>
      </c>
      <c r="V47" s="91"/>
      <c r="W47" s="30">
        <f t="shared" si="57"/>
        <v>16.009198655581109</v>
      </c>
      <c r="X47" s="30">
        <f t="shared" si="58"/>
        <v>13.666228646517739</v>
      </c>
      <c r="Y47" s="30">
        <f t="shared" si="59"/>
        <v>13.300186451211932</v>
      </c>
      <c r="Z47" s="30">
        <f t="shared" si="60"/>
        <v>15.550510783200908</v>
      </c>
      <c r="AA47" s="91"/>
      <c r="AB47" s="30">
        <f t="shared" si="61"/>
        <v>14.331991862727754</v>
      </c>
      <c r="AC47" s="30">
        <f t="shared" si="62"/>
        <v>18.988173455978973</v>
      </c>
      <c r="AD47" s="30">
        <f t="shared" si="63"/>
        <v>19.080174021131139</v>
      </c>
      <c r="AE47" s="30">
        <f t="shared" si="64"/>
        <v>15.168127772276829</v>
      </c>
      <c r="AF47" s="91"/>
      <c r="AG47" s="30">
        <f t="shared" si="65"/>
        <v>10.711126835308686</v>
      </c>
      <c r="AH47" s="30">
        <f t="shared" si="66"/>
        <v>17.148488830486201</v>
      </c>
      <c r="AI47" s="30">
        <f t="shared" si="67"/>
        <v>18.147917961466749</v>
      </c>
      <c r="AJ47" s="30">
        <f t="shared" si="68"/>
        <v>12.38598948647974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41"/>
        <v>15.09802685494547</v>
      </c>
      <c r="D48" s="30">
        <f t="shared" si="42"/>
        <v>17.5</v>
      </c>
      <c r="E48" s="30">
        <f t="shared" si="43"/>
        <v>17.408906882591094</v>
      </c>
      <c r="F48" s="30">
        <f t="shared" si="44"/>
        <v>15.116667461945891</v>
      </c>
      <c r="G48" s="91"/>
      <c r="H48" s="30">
        <f t="shared" si="45"/>
        <v>14.858475698165543</v>
      </c>
      <c r="I48" s="30">
        <f t="shared" si="46"/>
        <v>8.75</v>
      </c>
      <c r="J48" s="30">
        <f t="shared" si="47"/>
        <v>8.5020242914979747</v>
      </c>
      <c r="K48" s="30">
        <f t="shared" si="48"/>
        <v>14.491577993033353</v>
      </c>
      <c r="L48" s="91"/>
      <c r="M48" s="30">
        <f t="shared" si="49"/>
        <v>15.778856458425267</v>
      </c>
      <c r="N48" s="30">
        <f t="shared" si="50"/>
        <v>15.833333333333332</v>
      </c>
      <c r="O48" s="30">
        <f t="shared" si="51"/>
        <v>16.194331983805668</v>
      </c>
      <c r="P48" s="30">
        <f t="shared" si="52"/>
        <v>15.054635682588158</v>
      </c>
      <c r="Q48" s="91"/>
      <c r="R48" s="30">
        <f t="shared" si="53"/>
        <v>15.507785412595348</v>
      </c>
      <c r="S48" s="30">
        <f t="shared" si="54"/>
        <v>14.166666666666666</v>
      </c>
      <c r="T48" s="30">
        <f t="shared" si="55"/>
        <v>13.765182186234817</v>
      </c>
      <c r="U48" s="30">
        <f t="shared" si="56"/>
        <v>14.978288877224793</v>
      </c>
      <c r="V48" s="91"/>
      <c r="W48" s="30">
        <f t="shared" si="57"/>
        <v>15.980583748345206</v>
      </c>
      <c r="X48" s="30">
        <f t="shared" si="58"/>
        <v>11.666666666666666</v>
      </c>
      <c r="Y48" s="30">
        <f t="shared" si="59"/>
        <v>11.336032388663968</v>
      </c>
      <c r="Z48" s="30">
        <f t="shared" si="60"/>
        <v>15.713126878847165</v>
      </c>
      <c r="AA48" s="91"/>
      <c r="AB48" s="30">
        <f t="shared" si="61"/>
        <v>13.250961356616026</v>
      </c>
      <c r="AC48" s="30">
        <f t="shared" si="62"/>
        <v>21.25</v>
      </c>
      <c r="AD48" s="30">
        <f t="shared" si="63"/>
        <v>21.052631578947366</v>
      </c>
      <c r="AE48" s="30">
        <f t="shared" si="64"/>
        <v>13.661306484706781</v>
      </c>
      <c r="AF48" s="91"/>
      <c r="AG48" s="30">
        <f t="shared" si="65"/>
        <v>9.5253104709071419</v>
      </c>
      <c r="AH48" s="30">
        <f t="shared" si="66"/>
        <v>10.833333333333334</v>
      </c>
      <c r="AI48" s="30">
        <f t="shared" si="67"/>
        <v>11.740890688259109</v>
      </c>
      <c r="AJ48" s="30">
        <f t="shared" si="68"/>
        <v>10.984396621653863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41"/>
        <v>14.879649890590811</v>
      </c>
      <c r="D49" s="30">
        <f t="shared" si="42"/>
        <v>10.16949152542373</v>
      </c>
      <c r="E49" s="30">
        <f t="shared" si="43"/>
        <v>9.375</v>
      </c>
      <c r="F49" s="30">
        <f t="shared" si="44"/>
        <v>13.893911995177818</v>
      </c>
      <c r="G49" s="91"/>
      <c r="H49" s="30">
        <f t="shared" si="45"/>
        <v>14.573304157549233</v>
      </c>
      <c r="I49" s="30">
        <f t="shared" si="46"/>
        <v>8.4745762711864394</v>
      </c>
      <c r="J49" s="30">
        <f t="shared" si="47"/>
        <v>7.8125</v>
      </c>
      <c r="K49" s="30">
        <f t="shared" si="48"/>
        <v>13.743218806509946</v>
      </c>
      <c r="L49" s="91"/>
      <c r="M49" s="30">
        <f t="shared" si="49"/>
        <v>14.704595185995622</v>
      </c>
      <c r="N49" s="30">
        <f t="shared" si="50"/>
        <v>11.864406779661017</v>
      </c>
      <c r="O49" s="30">
        <f t="shared" si="51"/>
        <v>10.9375</v>
      </c>
      <c r="P49" s="30">
        <f t="shared" si="52"/>
        <v>14.466546112115733</v>
      </c>
      <c r="Q49" s="91"/>
      <c r="R49" s="30">
        <f t="shared" si="53"/>
        <v>15.536105032822759</v>
      </c>
      <c r="S49" s="30">
        <f t="shared" si="54"/>
        <v>15.254237288135593</v>
      </c>
      <c r="T49" s="30">
        <f t="shared" si="55"/>
        <v>15.625</v>
      </c>
      <c r="U49" s="30">
        <f t="shared" si="56"/>
        <v>14.315852923447862</v>
      </c>
      <c r="V49" s="91"/>
      <c r="W49" s="30">
        <f t="shared" si="57"/>
        <v>15.404814004376369</v>
      </c>
      <c r="X49" s="30">
        <f t="shared" si="58"/>
        <v>15.254237288135593</v>
      </c>
      <c r="Y49" s="30">
        <f t="shared" si="59"/>
        <v>15.625</v>
      </c>
      <c r="Z49" s="30">
        <f t="shared" si="60"/>
        <v>16.214587100663049</v>
      </c>
      <c r="AA49" s="91"/>
      <c r="AB49" s="30">
        <f t="shared" si="61"/>
        <v>14.442013129102845</v>
      </c>
      <c r="AC49" s="30">
        <f t="shared" si="62"/>
        <v>22.033898305084744</v>
      </c>
      <c r="AD49" s="30">
        <f t="shared" si="63"/>
        <v>25</v>
      </c>
      <c r="AE49" s="30">
        <f t="shared" si="64"/>
        <v>15.611814345991561</v>
      </c>
      <c r="AF49" s="91"/>
      <c r="AG49" s="30">
        <f t="shared" si="65"/>
        <v>10.459518599562363</v>
      </c>
      <c r="AH49" s="30">
        <f t="shared" si="66"/>
        <v>16.949152542372879</v>
      </c>
      <c r="AI49" s="30">
        <f t="shared" si="67"/>
        <v>15.625</v>
      </c>
      <c r="AJ49" s="30">
        <f t="shared" si="68"/>
        <v>11.754068716094032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41"/>
        <v>14.269641852615788</v>
      </c>
      <c r="D50" s="30">
        <f t="shared" si="42"/>
        <v>10.869565217391305</v>
      </c>
      <c r="E50" s="30">
        <f t="shared" si="43"/>
        <v>10.75268817204301</v>
      </c>
      <c r="F50" s="30">
        <f t="shared" si="44"/>
        <v>14.028398632658428</v>
      </c>
      <c r="G50" s="91"/>
      <c r="H50" s="30">
        <f t="shared" si="45"/>
        <v>14.832177011063191</v>
      </c>
      <c r="I50" s="30">
        <f t="shared" si="46"/>
        <v>8.695652173913043</v>
      </c>
      <c r="J50" s="30">
        <f t="shared" si="47"/>
        <v>9.67741935483871</v>
      </c>
      <c r="K50" s="30">
        <f t="shared" si="48"/>
        <v>13.910070996581647</v>
      </c>
      <c r="L50" s="91"/>
      <c r="M50" s="30">
        <f t="shared" si="49"/>
        <v>14.082130133133322</v>
      </c>
      <c r="N50" s="30">
        <f t="shared" si="50"/>
        <v>10.869565217391305</v>
      </c>
      <c r="O50" s="30">
        <f t="shared" si="51"/>
        <v>10.75268817204301</v>
      </c>
      <c r="P50" s="30">
        <f t="shared" si="52"/>
        <v>14.107283723376282</v>
      </c>
      <c r="Q50" s="91"/>
      <c r="R50" s="30">
        <f t="shared" si="53"/>
        <v>15.225951621976375</v>
      </c>
      <c r="S50" s="30">
        <f t="shared" si="54"/>
        <v>10.869565217391305</v>
      </c>
      <c r="T50" s="30">
        <f t="shared" si="55"/>
        <v>10.75268817204301</v>
      </c>
      <c r="U50" s="30">
        <f t="shared" si="56"/>
        <v>14.501709176965555</v>
      </c>
      <c r="V50" s="91"/>
      <c r="W50" s="30">
        <f t="shared" si="57"/>
        <v>15.994749671854491</v>
      </c>
      <c r="X50" s="30">
        <f t="shared" si="58"/>
        <v>20.652173913043477</v>
      </c>
      <c r="Y50" s="30">
        <f t="shared" si="59"/>
        <v>20.43010752688172</v>
      </c>
      <c r="Z50" s="30">
        <f t="shared" si="60"/>
        <v>16.039968445963712</v>
      </c>
      <c r="AA50" s="91"/>
      <c r="AB50" s="30">
        <f t="shared" si="61"/>
        <v>13.894618413650853</v>
      </c>
      <c r="AC50" s="30">
        <f t="shared" si="62"/>
        <v>14.130434782608695</v>
      </c>
      <c r="AD50" s="30">
        <f t="shared" si="63"/>
        <v>13.978494623655912</v>
      </c>
      <c r="AE50" s="30">
        <f t="shared" si="64"/>
        <v>14.422824086247699</v>
      </c>
      <c r="AF50" s="91"/>
      <c r="AG50" s="30">
        <f t="shared" si="65"/>
        <v>11.700731295705982</v>
      </c>
      <c r="AH50" s="30">
        <f t="shared" si="66"/>
        <v>23.913043478260871</v>
      </c>
      <c r="AI50" s="30">
        <f t="shared" si="67"/>
        <v>23.655913978494624</v>
      </c>
      <c r="AJ50" s="30">
        <f t="shared" si="68"/>
        <v>12.989744938206679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9" t="s">
        <v>13</v>
      </c>
      <c r="B51" s="90"/>
      <c r="C51" s="35">
        <f t="shared" si="41"/>
        <v>15.711672516932811</v>
      </c>
      <c r="D51" s="35">
        <f t="shared" si="42"/>
        <v>16.997167138810198</v>
      </c>
      <c r="E51" s="35">
        <f t="shared" si="43"/>
        <v>17.027027027027028</v>
      </c>
      <c r="F51" s="35">
        <f t="shared" si="44"/>
        <v>15.325248070562294</v>
      </c>
      <c r="G51" s="92"/>
      <c r="H51" s="35">
        <f t="shared" si="45"/>
        <v>15.088742769565433</v>
      </c>
      <c r="I51" s="35">
        <f t="shared" si="46"/>
        <v>13.597733711048161</v>
      </c>
      <c r="J51" s="35">
        <f t="shared" si="47"/>
        <v>12.972972972972974</v>
      </c>
      <c r="K51" s="35">
        <f t="shared" si="48"/>
        <v>14.624604331898853</v>
      </c>
      <c r="L51" s="92"/>
      <c r="M51" s="35">
        <f t="shared" si="49"/>
        <v>15.365600435062046</v>
      </c>
      <c r="N51" s="35">
        <f t="shared" si="50"/>
        <v>11.89801699716714</v>
      </c>
      <c r="O51" s="35">
        <f t="shared" si="51"/>
        <v>11.621621621621623</v>
      </c>
      <c r="P51" s="35">
        <f t="shared" si="52"/>
        <v>14.6388306007042</v>
      </c>
      <c r="Q51" s="92"/>
      <c r="R51" s="35">
        <f t="shared" si="53"/>
        <v>15.533692589113562</v>
      </c>
      <c r="S51" s="35">
        <f t="shared" si="54"/>
        <v>12.181303116147308</v>
      </c>
      <c r="T51" s="35">
        <f t="shared" si="55"/>
        <v>11.621621621621623</v>
      </c>
      <c r="U51" s="35">
        <f t="shared" si="56"/>
        <v>15.051392396059324</v>
      </c>
      <c r="V51" s="92"/>
      <c r="W51" s="35">
        <f t="shared" si="57"/>
        <v>15.326049339991101</v>
      </c>
      <c r="X51" s="35">
        <f t="shared" si="58"/>
        <v>11.89801699716714</v>
      </c>
      <c r="Y51" s="35">
        <f t="shared" si="59"/>
        <v>11.621621621621623</v>
      </c>
      <c r="Z51" s="35">
        <f t="shared" si="60"/>
        <v>15.101184336878045</v>
      </c>
      <c r="AA51" s="92"/>
      <c r="AB51" s="35">
        <f t="shared" si="61"/>
        <v>12.626687101399121</v>
      </c>
      <c r="AC51" s="35">
        <f t="shared" si="62"/>
        <v>17.847025495750707</v>
      </c>
      <c r="AD51" s="35">
        <f t="shared" si="63"/>
        <v>17.837837837837839</v>
      </c>
      <c r="AE51" s="35">
        <f t="shared" si="64"/>
        <v>13.219760287370629</v>
      </c>
      <c r="AF51" s="92"/>
      <c r="AG51" s="35">
        <f t="shared" si="65"/>
        <v>10.347555247935928</v>
      </c>
      <c r="AH51" s="35">
        <f t="shared" si="66"/>
        <v>15.580736543909349</v>
      </c>
      <c r="AI51" s="35">
        <f t="shared" si="67"/>
        <v>17.297297297297298</v>
      </c>
      <c r="AJ51" s="35">
        <f t="shared" si="68"/>
        <v>12.038979976526656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41"/>
        <v>15.269515878100117</v>
      </c>
      <c r="D52" s="30">
        <f t="shared" si="42"/>
        <v>15.86021505376344</v>
      </c>
      <c r="E52" s="30">
        <f t="shared" si="43"/>
        <v>15.762273901808785</v>
      </c>
      <c r="F52" s="30">
        <f t="shared" si="44"/>
        <v>15.008833627787594</v>
      </c>
      <c r="G52" s="91"/>
      <c r="H52" s="30">
        <f t="shared" si="45"/>
        <v>14.946920472224765</v>
      </c>
      <c r="I52" s="30">
        <f t="shared" si="46"/>
        <v>11.021505376344086</v>
      </c>
      <c r="J52" s="30">
        <f t="shared" si="47"/>
        <v>10.723514211886306</v>
      </c>
      <c r="K52" s="30">
        <f t="shared" si="48"/>
        <v>14.43881462715424</v>
      </c>
      <c r="L52" s="91"/>
      <c r="M52" s="30">
        <f t="shared" si="49"/>
        <v>15.324425734419329</v>
      </c>
      <c r="N52" s="30">
        <f t="shared" si="50"/>
        <v>13.03763440860215</v>
      </c>
      <c r="O52" s="30">
        <f t="shared" si="51"/>
        <v>12.919896640826872</v>
      </c>
      <c r="P52" s="30">
        <f t="shared" si="52"/>
        <v>14.707156905230173</v>
      </c>
      <c r="Q52" s="91"/>
      <c r="R52" s="30">
        <f t="shared" si="53"/>
        <v>15.48686739269699</v>
      </c>
      <c r="S52" s="30">
        <f t="shared" si="54"/>
        <v>12.903225806451612</v>
      </c>
      <c r="T52" s="30">
        <f t="shared" si="55"/>
        <v>12.532299741602069</v>
      </c>
      <c r="U52" s="30">
        <f t="shared" si="56"/>
        <v>14.91549718323944</v>
      </c>
      <c r="V52" s="91"/>
      <c r="W52" s="30">
        <f t="shared" si="57"/>
        <v>15.649309050974649</v>
      </c>
      <c r="X52" s="30">
        <f t="shared" si="58"/>
        <v>13.172043010752688</v>
      </c>
      <c r="Y52" s="30">
        <f t="shared" si="59"/>
        <v>12.919896640826872</v>
      </c>
      <c r="Z52" s="30">
        <f t="shared" si="60"/>
        <v>15.49551651721724</v>
      </c>
      <c r="AA52" s="91"/>
      <c r="AB52" s="30">
        <f t="shared" si="61"/>
        <v>13.102864464171319</v>
      </c>
      <c r="AC52" s="30">
        <f t="shared" si="62"/>
        <v>18.817204301075268</v>
      </c>
      <c r="AD52" s="30">
        <f t="shared" si="63"/>
        <v>18.992248062015506</v>
      </c>
      <c r="AE52" s="30">
        <f t="shared" si="64"/>
        <v>13.658788626287544</v>
      </c>
      <c r="AF52" s="91"/>
      <c r="AG52" s="30">
        <f t="shared" si="65"/>
        <v>10.22009700741283</v>
      </c>
      <c r="AH52" s="30">
        <f t="shared" si="66"/>
        <v>15.188172043010754</v>
      </c>
      <c r="AI52" s="30">
        <f t="shared" si="67"/>
        <v>16.149870801033593</v>
      </c>
      <c r="AJ52" s="30">
        <f t="shared" si="68"/>
        <v>11.775392513083769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41"/>
        <v>14.672054709356544</v>
      </c>
      <c r="D53" s="30">
        <f t="shared" si="42"/>
        <v>19.480519480519483</v>
      </c>
      <c r="E53" s="30">
        <f t="shared" si="43"/>
        <v>17.857142857142858</v>
      </c>
      <c r="F53" s="30">
        <f t="shared" si="44"/>
        <v>14.315309716179822</v>
      </c>
      <c r="G53" s="91"/>
      <c r="H53" s="30">
        <f t="shared" si="45"/>
        <v>15.418091389493316</v>
      </c>
      <c r="I53" s="30">
        <f t="shared" si="46"/>
        <v>11.688311688311687</v>
      </c>
      <c r="J53" s="30">
        <f t="shared" si="47"/>
        <v>11.904761904761903</v>
      </c>
      <c r="K53" s="30">
        <f t="shared" si="48"/>
        <v>14.667495338719702</v>
      </c>
      <c r="L53" s="91"/>
      <c r="M53" s="30">
        <f t="shared" si="49"/>
        <v>14.454460677649985</v>
      </c>
      <c r="N53" s="30">
        <f t="shared" si="50"/>
        <v>18.181818181818183</v>
      </c>
      <c r="O53" s="30">
        <f t="shared" si="51"/>
        <v>19.047619047619047</v>
      </c>
      <c r="P53" s="30">
        <f t="shared" si="52"/>
        <v>14.191008908224569</v>
      </c>
      <c r="Q53" s="91"/>
      <c r="R53" s="30">
        <f t="shared" si="53"/>
        <v>15.293751942803855</v>
      </c>
      <c r="S53" s="30">
        <f t="shared" si="54"/>
        <v>15.584415584415584</v>
      </c>
      <c r="T53" s="30">
        <f t="shared" si="55"/>
        <v>17.857142857142858</v>
      </c>
      <c r="U53" s="30">
        <f t="shared" si="56"/>
        <v>15.081831365237209</v>
      </c>
      <c r="V53" s="91"/>
      <c r="W53" s="30">
        <f t="shared" si="57"/>
        <v>13.957102890892138</v>
      </c>
      <c r="X53" s="30">
        <f t="shared" si="58"/>
        <v>6.4935064935064926</v>
      </c>
      <c r="Y53" s="30">
        <f t="shared" si="59"/>
        <v>5.9523809523809517</v>
      </c>
      <c r="Z53" s="30">
        <f t="shared" si="60"/>
        <v>13.735239279055314</v>
      </c>
      <c r="AA53" s="91"/>
      <c r="AB53" s="30">
        <f t="shared" si="61"/>
        <v>14.205781784271061</v>
      </c>
      <c r="AC53" s="30">
        <f t="shared" si="62"/>
        <v>18.181818181818183</v>
      </c>
      <c r="AD53" s="30">
        <f t="shared" si="63"/>
        <v>17.857142857142858</v>
      </c>
      <c r="AE53" s="30">
        <f t="shared" si="64"/>
        <v>14.916096954630206</v>
      </c>
      <c r="AF53" s="91"/>
      <c r="AG53" s="30">
        <f t="shared" si="65"/>
        <v>11.998756605533105</v>
      </c>
      <c r="AH53" s="30">
        <f t="shared" si="66"/>
        <v>10.38961038961039</v>
      </c>
      <c r="AI53" s="30">
        <f t="shared" si="67"/>
        <v>9.5238095238095237</v>
      </c>
      <c r="AJ53" s="30">
        <f t="shared" si="68"/>
        <v>13.09301843795318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41"/>
        <v>14.099783080260304</v>
      </c>
      <c r="D54" s="30">
        <f t="shared" si="42"/>
        <v>4.7619047619047619</v>
      </c>
      <c r="E54" s="30">
        <f t="shared" si="43"/>
        <v>4.5454545454545459</v>
      </c>
      <c r="F54" s="30">
        <f t="shared" si="44"/>
        <v>15.927977839335181</v>
      </c>
      <c r="G54" s="91"/>
      <c r="H54" s="30">
        <f t="shared" si="45"/>
        <v>13.882863340563992</v>
      </c>
      <c r="I54" s="30">
        <f t="shared" si="46"/>
        <v>14.285714285714285</v>
      </c>
      <c r="J54" s="30">
        <f t="shared" si="47"/>
        <v>13.636363636363635</v>
      </c>
      <c r="K54" s="30">
        <f t="shared" si="48"/>
        <v>13.988919667590027</v>
      </c>
      <c r="L54" s="91"/>
      <c r="M54" s="30">
        <f t="shared" si="49"/>
        <v>14.099783080260304</v>
      </c>
      <c r="N54" s="30">
        <f t="shared" si="50"/>
        <v>19.047619047619047</v>
      </c>
      <c r="O54" s="30">
        <f t="shared" si="51"/>
        <v>18.181818181818183</v>
      </c>
      <c r="P54" s="30">
        <f t="shared" si="52"/>
        <v>11.772853185595569</v>
      </c>
      <c r="Q54" s="91"/>
      <c r="R54" s="30">
        <f t="shared" si="53"/>
        <v>16.052060737527114</v>
      </c>
      <c r="S54" s="30">
        <f t="shared" si="54"/>
        <v>19.047619047619047</v>
      </c>
      <c r="T54" s="30">
        <f t="shared" si="55"/>
        <v>18.181818181818183</v>
      </c>
      <c r="U54" s="30">
        <f t="shared" si="56"/>
        <v>15.927977839335181</v>
      </c>
      <c r="V54" s="91"/>
      <c r="W54" s="30">
        <f t="shared" si="57"/>
        <v>12.79826464208243</v>
      </c>
      <c r="X54" s="30">
        <f t="shared" si="58"/>
        <v>14.285714285714285</v>
      </c>
      <c r="Y54" s="30">
        <f t="shared" si="59"/>
        <v>13.636363636363635</v>
      </c>
      <c r="Z54" s="30">
        <f t="shared" si="60"/>
        <v>12.603878116343489</v>
      </c>
      <c r="AA54" s="91"/>
      <c r="AB54" s="30">
        <f t="shared" si="61"/>
        <v>15.835140997830802</v>
      </c>
      <c r="AC54" s="30">
        <f t="shared" si="62"/>
        <v>9.5238095238095237</v>
      </c>
      <c r="AD54" s="30">
        <f t="shared" si="63"/>
        <v>13.636363636363635</v>
      </c>
      <c r="AE54" s="30">
        <f t="shared" si="64"/>
        <v>16.204986149584489</v>
      </c>
      <c r="AF54" s="91"/>
      <c r="AG54" s="30">
        <f t="shared" si="65"/>
        <v>13.232104121475055</v>
      </c>
      <c r="AH54" s="30">
        <f t="shared" si="66"/>
        <v>19.047619047619047</v>
      </c>
      <c r="AI54" s="30">
        <f t="shared" si="67"/>
        <v>18.181818181818183</v>
      </c>
      <c r="AJ54" s="30">
        <f t="shared" si="68"/>
        <v>13.573407202216067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41"/>
        <v>14.740423663703217</v>
      </c>
      <c r="D55" s="30">
        <f t="shared" si="42"/>
        <v>9.7674418604651159</v>
      </c>
      <c r="E55" s="30">
        <f t="shared" si="43"/>
        <v>10.212765957446807</v>
      </c>
      <c r="F55" s="30">
        <f t="shared" si="44"/>
        <v>14.387495456197746</v>
      </c>
      <c r="G55" s="91"/>
      <c r="H55" s="30">
        <f t="shared" si="45"/>
        <v>14.48798156075074</v>
      </c>
      <c r="I55" s="30">
        <f t="shared" si="46"/>
        <v>13.023255813953488</v>
      </c>
      <c r="J55" s="30">
        <f t="shared" si="47"/>
        <v>12.340425531914894</v>
      </c>
      <c r="K55" s="30">
        <f t="shared" si="48"/>
        <v>14.01672119229371</v>
      </c>
      <c r="L55" s="91"/>
      <c r="M55" s="30">
        <f t="shared" si="49"/>
        <v>15.080671715508725</v>
      </c>
      <c r="N55" s="30">
        <f t="shared" si="50"/>
        <v>12.093023255813954</v>
      </c>
      <c r="O55" s="30">
        <f t="shared" si="51"/>
        <v>12.340425531914894</v>
      </c>
      <c r="P55" s="30">
        <f t="shared" si="52"/>
        <v>14.351145038167939</v>
      </c>
      <c r="Q55" s="91"/>
      <c r="R55" s="30">
        <f t="shared" si="53"/>
        <v>14.147733508945231</v>
      </c>
      <c r="S55" s="30">
        <f t="shared" si="54"/>
        <v>15.348837209302326</v>
      </c>
      <c r="T55" s="30">
        <f t="shared" si="55"/>
        <v>15.74468085106383</v>
      </c>
      <c r="U55" s="30">
        <f t="shared" si="56"/>
        <v>13.682297346419483</v>
      </c>
      <c r="V55" s="91"/>
      <c r="W55" s="30">
        <f t="shared" si="57"/>
        <v>14.477005817144112</v>
      </c>
      <c r="X55" s="30">
        <f t="shared" si="58"/>
        <v>17.674418604651162</v>
      </c>
      <c r="Y55" s="30">
        <f t="shared" si="59"/>
        <v>17.872340425531917</v>
      </c>
      <c r="Z55" s="30">
        <f t="shared" si="60"/>
        <v>13.689567430025445</v>
      </c>
      <c r="AA55" s="91"/>
      <c r="AB55" s="30">
        <f t="shared" si="61"/>
        <v>14.136757765338601</v>
      </c>
      <c r="AC55" s="30">
        <f t="shared" si="62"/>
        <v>15.813953488372093</v>
      </c>
      <c r="AD55" s="30">
        <f t="shared" si="63"/>
        <v>15.74468085106383</v>
      </c>
      <c r="AE55" s="30">
        <f t="shared" si="64"/>
        <v>14.838240639767358</v>
      </c>
      <c r="AF55" s="91"/>
      <c r="AG55" s="30">
        <f t="shared" si="65"/>
        <v>12.929425968609372</v>
      </c>
      <c r="AH55" s="30">
        <f t="shared" si="66"/>
        <v>16.279069767441861</v>
      </c>
      <c r="AI55" s="30">
        <f t="shared" si="67"/>
        <v>15.74468085106383</v>
      </c>
      <c r="AJ55" s="30">
        <f t="shared" si="68"/>
        <v>15.034532897128317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41"/>
        <v>14.920201595968081</v>
      </c>
      <c r="D56" s="30">
        <f t="shared" si="42"/>
        <v>14.883720930232558</v>
      </c>
      <c r="E56" s="30">
        <f t="shared" si="43"/>
        <v>14.224137931034484</v>
      </c>
      <c r="F56" s="30">
        <f t="shared" si="44"/>
        <v>14.853636712258725</v>
      </c>
      <c r="G56" s="91"/>
      <c r="H56" s="30">
        <f t="shared" si="45"/>
        <v>14.741705165896683</v>
      </c>
      <c r="I56" s="30">
        <f t="shared" si="46"/>
        <v>11.627906976744185</v>
      </c>
      <c r="J56" s="30">
        <f t="shared" si="47"/>
        <v>11.637931034482758</v>
      </c>
      <c r="K56" s="30">
        <f t="shared" si="48"/>
        <v>14.125015978524862</v>
      </c>
      <c r="L56" s="91"/>
      <c r="M56" s="30">
        <f t="shared" si="49"/>
        <v>14.647207055858882</v>
      </c>
      <c r="N56" s="30">
        <f t="shared" si="50"/>
        <v>13.488372093023257</v>
      </c>
      <c r="O56" s="30">
        <f t="shared" si="51"/>
        <v>12.931034482758621</v>
      </c>
      <c r="P56" s="30">
        <f t="shared" si="52"/>
        <v>14.214495717755337</v>
      </c>
      <c r="Q56" s="91"/>
      <c r="R56" s="30">
        <f t="shared" si="53"/>
        <v>15.613187736245276</v>
      </c>
      <c r="S56" s="30">
        <f t="shared" si="54"/>
        <v>13.953488372093023</v>
      </c>
      <c r="T56" s="30">
        <f t="shared" si="55"/>
        <v>12.931034482758621</v>
      </c>
      <c r="U56" s="30">
        <f t="shared" si="56"/>
        <v>14.808896842643488</v>
      </c>
      <c r="V56" s="91"/>
      <c r="W56" s="30">
        <f t="shared" si="57"/>
        <v>15.770684586308272</v>
      </c>
      <c r="X56" s="30">
        <f t="shared" si="58"/>
        <v>13.023255813953488</v>
      </c>
      <c r="Y56" s="30">
        <f t="shared" si="59"/>
        <v>12.5</v>
      </c>
      <c r="Z56" s="30">
        <f t="shared" si="60"/>
        <v>15.633388725552857</v>
      </c>
      <c r="AA56" s="91"/>
      <c r="AB56" s="30">
        <f t="shared" si="61"/>
        <v>13.376732465350694</v>
      </c>
      <c r="AC56" s="30">
        <f t="shared" si="62"/>
        <v>14.418604651162791</v>
      </c>
      <c r="AD56" s="30">
        <f t="shared" si="63"/>
        <v>15.517241379310345</v>
      </c>
      <c r="AE56" s="30">
        <f t="shared" si="64"/>
        <v>13.652051642592355</v>
      </c>
      <c r="AF56" s="91"/>
      <c r="AG56" s="30">
        <f t="shared" si="65"/>
        <v>10.930281394372113</v>
      </c>
      <c r="AH56" s="30">
        <f t="shared" si="66"/>
        <v>18.604651162790699</v>
      </c>
      <c r="AI56" s="30">
        <f t="shared" si="67"/>
        <v>20.258620689655171</v>
      </c>
      <c r="AJ56" s="30">
        <f t="shared" si="68"/>
        <v>12.712514380672376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41"/>
        <v>14.316239316239315</v>
      </c>
      <c r="D57" s="30">
        <f t="shared" si="42"/>
        <v>12.5</v>
      </c>
      <c r="E57" s="30">
        <f t="shared" si="43"/>
        <v>11.627906976744185</v>
      </c>
      <c r="F57" s="30">
        <f t="shared" si="44"/>
        <v>14.212548015364918</v>
      </c>
      <c r="G57" s="91"/>
      <c r="H57" s="30">
        <f t="shared" si="45"/>
        <v>12.820512820512819</v>
      </c>
      <c r="I57" s="30">
        <f t="shared" si="46"/>
        <v>22.5</v>
      </c>
      <c r="J57" s="30">
        <f t="shared" si="47"/>
        <v>23.255813953488371</v>
      </c>
      <c r="K57" s="30">
        <f t="shared" si="48"/>
        <v>12.932138284250961</v>
      </c>
      <c r="L57" s="91"/>
      <c r="M57" s="30">
        <f t="shared" si="49"/>
        <v>15.811965811965811</v>
      </c>
      <c r="N57" s="30">
        <f t="shared" si="50"/>
        <v>20</v>
      </c>
      <c r="O57" s="30">
        <f t="shared" si="51"/>
        <v>23.255813953488371</v>
      </c>
      <c r="P57" s="30">
        <f t="shared" si="52"/>
        <v>15.428937259923176</v>
      </c>
      <c r="Q57" s="91"/>
      <c r="R57" s="30">
        <f t="shared" si="53"/>
        <v>15.705128205128204</v>
      </c>
      <c r="S57" s="30">
        <f t="shared" si="54"/>
        <v>7.5</v>
      </c>
      <c r="T57" s="30">
        <f t="shared" si="55"/>
        <v>6.9767441860465116</v>
      </c>
      <c r="U57" s="30">
        <f t="shared" si="56"/>
        <v>15.428937259923176</v>
      </c>
      <c r="V57" s="91"/>
      <c r="W57" s="30">
        <f t="shared" si="57"/>
        <v>13.995726495726496</v>
      </c>
      <c r="X57" s="30">
        <f t="shared" si="58"/>
        <v>7.5</v>
      </c>
      <c r="Y57" s="30">
        <f t="shared" si="59"/>
        <v>6.9767441860465116</v>
      </c>
      <c r="Z57" s="30">
        <f t="shared" si="60"/>
        <v>13.060179257362355</v>
      </c>
      <c r="AA57" s="91"/>
      <c r="AB57" s="30">
        <f t="shared" si="61"/>
        <v>13.995726495726496</v>
      </c>
      <c r="AC57" s="30">
        <f t="shared" si="62"/>
        <v>17.5</v>
      </c>
      <c r="AD57" s="30">
        <f t="shared" si="63"/>
        <v>16.279069767441861</v>
      </c>
      <c r="AE57" s="30">
        <f t="shared" si="64"/>
        <v>14.980793854033292</v>
      </c>
      <c r="AF57" s="91"/>
      <c r="AG57" s="30">
        <f t="shared" si="65"/>
        <v>13.354700854700855</v>
      </c>
      <c r="AH57" s="30">
        <f t="shared" si="66"/>
        <v>12.5</v>
      </c>
      <c r="AI57" s="30">
        <f t="shared" si="67"/>
        <v>11.627906976744185</v>
      </c>
      <c r="AJ57" s="30">
        <f t="shared" si="68"/>
        <v>13.956466069142126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41"/>
        <v>14.270032930845225</v>
      </c>
      <c r="D58" s="30">
        <f t="shared" si="42"/>
        <v>12.5</v>
      </c>
      <c r="E58" s="30">
        <f t="shared" si="43"/>
        <v>14.893617021276595</v>
      </c>
      <c r="F58" s="30">
        <f t="shared" si="44"/>
        <v>14.106382978723403</v>
      </c>
      <c r="G58" s="91"/>
      <c r="H58" s="30">
        <f t="shared" si="45"/>
        <v>14.196853274789609</v>
      </c>
      <c r="I58" s="30">
        <f t="shared" si="46"/>
        <v>15.909090909090908</v>
      </c>
      <c r="J58" s="30">
        <f t="shared" si="47"/>
        <v>14.893617021276595</v>
      </c>
      <c r="K58" s="30">
        <f t="shared" si="48"/>
        <v>13.914893617021276</v>
      </c>
      <c r="L58" s="91"/>
      <c r="M58" s="30">
        <f t="shared" si="49"/>
        <v>14.892060007317964</v>
      </c>
      <c r="N58" s="30">
        <f t="shared" si="50"/>
        <v>18.181818181818183</v>
      </c>
      <c r="O58" s="30">
        <f t="shared" si="51"/>
        <v>17.021276595744681</v>
      </c>
      <c r="P58" s="30">
        <f t="shared" si="52"/>
        <v>13.702127659574467</v>
      </c>
      <c r="Q58" s="91"/>
      <c r="R58" s="30">
        <f t="shared" si="53"/>
        <v>15.257958287596049</v>
      </c>
      <c r="S58" s="30">
        <f t="shared" si="54"/>
        <v>11.363636363636363</v>
      </c>
      <c r="T58" s="30">
        <f t="shared" si="55"/>
        <v>10.638297872340425</v>
      </c>
      <c r="U58" s="30">
        <f t="shared" si="56"/>
        <v>15.531914893617021</v>
      </c>
      <c r="V58" s="91"/>
      <c r="W58" s="30">
        <f t="shared" si="57"/>
        <v>14.526161727039883</v>
      </c>
      <c r="X58" s="30">
        <f t="shared" si="58"/>
        <v>13.636363636363635</v>
      </c>
      <c r="Y58" s="30">
        <f t="shared" si="59"/>
        <v>12.76595744680851</v>
      </c>
      <c r="Z58" s="30">
        <f t="shared" si="60"/>
        <v>13.808510638297872</v>
      </c>
      <c r="AA58" s="91"/>
      <c r="AB58" s="30">
        <f t="shared" si="61"/>
        <v>14.050493962678376</v>
      </c>
      <c r="AC58" s="30">
        <f t="shared" si="62"/>
        <v>10.227272727272728</v>
      </c>
      <c r="AD58" s="30">
        <f t="shared" si="63"/>
        <v>9.5744680851063837</v>
      </c>
      <c r="AE58" s="30">
        <f t="shared" si="64"/>
        <v>14.765957446808512</v>
      </c>
      <c r="AF58" s="91"/>
      <c r="AG58" s="30">
        <f t="shared" si="65"/>
        <v>12.806439809732895</v>
      </c>
      <c r="AH58" s="30">
        <f t="shared" si="66"/>
        <v>18.181818181818183</v>
      </c>
      <c r="AI58" s="30">
        <f t="shared" si="67"/>
        <v>20.212765957446805</v>
      </c>
      <c r="AJ58" s="30">
        <f t="shared" si="68"/>
        <v>14.170212765957446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41"/>
        <v>14.976067746686303</v>
      </c>
      <c r="D59" s="30">
        <f t="shared" si="42"/>
        <v>18.009478672985782</v>
      </c>
      <c r="E59" s="30">
        <f t="shared" si="43"/>
        <v>17.777777777777779</v>
      </c>
      <c r="F59" s="30">
        <f t="shared" si="44"/>
        <v>14.829881656804734</v>
      </c>
      <c r="G59" s="91"/>
      <c r="H59" s="30">
        <f t="shared" si="45"/>
        <v>15.206185567010309</v>
      </c>
      <c r="I59" s="30">
        <f t="shared" si="46"/>
        <v>12.796208530805686</v>
      </c>
      <c r="J59" s="30">
        <f t="shared" si="47"/>
        <v>12.888888888888889</v>
      </c>
      <c r="K59" s="30">
        <f t="shared" si="48"/>
        <v>14.817554240631164</v>
      </c>
      <c r="L59" s="91"/>
      <c r="M59" s="30">
        <f t="shared" si="49"/>
        <v>15.592783505154639</v>
      </c>
      <c r="N59" s="30">
        <f t="shared" si="50"/>
        <v>11.848341232227488</v>
      </c>
      <c r="O59" s="30">
        <f t="shared" si="51"/>
        <v>13.333333333333334</v>
      </c>
      <c r="P59" s="30">
        <f t="shared" si="52"/>
        <v>14.842209072978305</v>
      </c>
      <c r="Q59" s="91"/>
      <c r="R59" s="30">
        <f t="shared" si="53"/>
        <v>15.058910162002945</v>
      </c>
      <c r="S59" s="30">
        <f t="shared" si="54"/>
        <v>9.9526066350710902</v>
      </c>
      <c r="T59" s="30">
        <f t="shared" si="55"/>
        <v>9.7777777777777786</v>
      </c>
      <c r="U59" s="30">
        <f t="shared" si="56"/>
        <v>14.916173570019724</v>
      </c>
      <c r="V59" s="91"/>
      <c r="W59" s="30">
        <f t="shared" si="57"/>
        <v>15.270618556701033</v>
      </c>
      <c r="X59" s="30">
        <f t="shared" si="58"/>
        <v>17.061611374407583</v>
      </c>
      <c r="Y59" s="30">
        <f t="shared" si="59"/>
        <v>17.333333333333336</v>
      </c>
      <c r="Z59" s="30">
        <f t="shared" si="60"/>
        <v>14.731262327416172</v>
      </c>
      <c r="AA59" s="91"/>
      <c r="AB59" s="30">
        <f t="shared" si="61"/>
        <v>12.739322533136965</v>
      </c>
      <c r="AC59" s="30">
        <f t="shared" si="62"/>
        <v>14.691943127962084</v>
      </c>
      <c r="AD59" s="30">
        <f t="shared" si="63"/>
        <v>13.777777777777779</v>
      </c>
      <c r="AE59" s="30">
        <f t="shared" si="64"/>
        <v>13.07938856015779</v>
      </c>
      <c r="AF59" s="91"/>
      <c r="AG59" s="30">
        <f t="shared" si="65"/>
        <v>11.156111929307807</v>
      </c>
      <c r="AH59" s="30">
        <f t="shared" si="66"/>
        <v>15.639810426540285</v>
      </c>
      <c r="AI59" s="30">
        <f t="shared" si="67"/>
        <v>15.111111111111111</v>
      </c>
      <c r="AJ59" s="30">
        <f t="shared" si="68"/>
        <v>12.783530571992111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6.8" x14ac:dyDescent="0.3">
      <c r="A60" s="28" t="s">
        <v>22</v>
      </c>
      <c r="B60" s="89"/>
      <c r="C60" s="57">
        <f t="shared" si="41"/>
        <v>14.305908962397512</v>
      </c>
      <c r="D60" s="57">
        <f t="shared" si="42"/>
        <v>9.7087378640776691</v>
      </c>
      <c r="E60" s="57">
        <f t="shared" si="43"/>
        <v>10</v>
      </c>
      <c r="F60" s="57">
        <f t="shared" si="44"/>
        <v>14.301994301994302</v>
      </c>
      <c r="G60" s="132"/>
      <c r="H60" s="57">
        <f t="shared" si="45"/>
        <v>14.249363867684478</v>
      </c>
      <c r="I60" s="43">
        <f t="shared" si="46"/>
        <v>8.7378640776699026</v>
      </c>
      <c r="J60" s="43">
        <f t="shared" si="47"/>
        <v>9.0909090909090917</v>
      </c>
      <c r="K60" s="57">
        <f t="shared" si="48"/>
        <v>14.39696106362773</v>
      </c>
      <c r="L60" s="132"/>
      <c r="M60" s="57">
        <f t="shared" si="49"/>
        <v>15.182357930449534</v>
      </c>
      <c r="N60" s="57">
        <f t="shared" si="50"/>
        <v>14.563106796116504</v>
      </c>
      <c r="O60" s="57">
        <f t="shared" si="51"/>
        <v>14.545454545454545</v>
      </c>
      <c r="P60" s="57">
        <f t="shared" si="52"/>
        <v>15.080721747388415</v>
      </c>
      <c r="Q60" s="132"/>
      <c r="R60" s="42">
        <f t="shared" si="53"/>
        <v>16.115351993214588</v>
      </c>
      <c r="S60" s="42">
        <f t="shared" si="54"/>
        <v>21.359223300970871</v>
      </c>
      <c r="T60" s="42">
        <f t="shared" si="55"/>
        <v>20</v>
      </c>
      <c r="U60" s="42">
        <f t="shared" si="56"/>
        <v>15.612535612535613</v>
      </c>
      <c r="V60" s="132"/>
      <c r="W60" s="57">
        <f t="shared" si="57"/>
        <v>15.295448119875601</v>
      </c>
      <c r="X60" s="57">
        <f t="shared" si="58"/>
        <v>11.650485436893204</v>
      </c>
      <c r="Y60" s="57">
        <f t="shared" si="59"/>
        <v>10.909090909090908</v>
      </c>
      <c r="Z60" s="57">
        <f t="shared" si="60"/>
        <v>14.586894586894585</v>
      </c>
      <c r="AA60" s="132"/>
      <c r="AB60" s="57">
        <f t="shared" si="61"/>
        <v>13.570822731128073</v>
      </c>
      <c r="AC60" s="57">
        <f t="shared" si="62"/>
        <v>16.50485436893204</v>
      </c>
      <c r="AD60" s="57">
        <f t="shared" si="63"/>
        <v>17.272727272727273</v>
      </c>
      <c r="AE60" s="57">
        <f t="shared" si="64"/>
        <v>13.770180436847104</v>
      </c>
      <c r="AF60" s="132"/>
      <c r="AG60" s="57">
        <f t="shared" si="65"/>
        <v>11.280746395250212</v>
      </c>
      <c r="AH60" s="57">
        <f t="shared" si="66"/>
        <v>17.475728155339805</v>
      </c>
      <c r="AI60" s="57">
        <f t="shared" si="67"/>
        <v>18.181818181818183</v>
      </c>
      <c r="AJ60" s="57">
        <f t="shared" si="68"/>
        <v>12.250712250712251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 x14ac:dyDescent="0.3">
      <c r="A61" s="28" t="s">
        <v>84</v>
      </c>
      <c r="B61" s="96"/>
      <c r="C61" s="97">
        <f t="shared" si="41"/>
        <v>14.753733006463115</v>
      </c>
      <c r="D61" s="97">
        <f t="shared" si="42"/>
        <v>13.711340206185568</v>
      </c>
      <c r="E61" s="97">
        <f t="shared" si="43"/>
        <v>13.684210526315791</v>
      </c>
      <c r="F61" s="97">
        <f t="shared" si="44"/>
        <v>14.597853303775061</v>
      </c>
      <c r="G61" s="97"/>
      <c r="H61" s="97">
        <f t="shared" si="45"/>
        <v>14.728970111185399</v>
      </c>
      <c r="I61" s="97">
        <f t="shared" si="46"/>
        <v>12.783505154639174</v>
      </c>
      <c r="J61" s="97">
        <f t="shared" si="47"/>
        <v>12.631578947368421</v>
      </c>
      <c r="K61" s="97">
        <f t="shared" si="48"/>
        <v>14.298017575477266</v>
      </c>
      <c r="L61" s="97"/>
      <c r="M61" s="97">
        <f t="shared" si="49"/>
        <v>15.068221776490107</v>
      </c>
      <c r="N61" s="97">
        <f t="shared" si="50"/>
        <v>14.123711340206185</v>
      </c>
      <c r="O61" s="97">
        <f t="shared" si="51"/>
        <v>14.44976076555024</v>
      </c>
      <c r="P61" s="97">
        <f t="shared" si="52"/>
        <v>14.441555956045358</v>
      </c>
      <c r="Q61" s="97"/>
      <c r="R61" s="97">
        <f t="shared" si="53"/>
        <v>15.13508159373994</v>
      </c>
      <c r="S61" s="97">
        <f t="shared" si="54"/>
        <v>13.917525773195877</v>
      </c>
      <c r="T61" s="97">
        <f t="shared" si="55"/>
        <v>13.684210526315791</v>
      </c>
      <c r="U61" s="97">
        <f t="shared" si="56"/>
        <v>14.760530135085565</v>
      </c>
      <c r="V61" s="97"/>
      <c r="W61" s="97">
        <f t="shared" si="57"/>
        <v>14.998885669712504</v>
      </c>
      <c r="X61" s="97">
        <f t="shared" si="58"/>
        <v>14.123711340206185</v>
      </c>
      <c r="Y61" s="97">
        <f t="shared" si="59"/>
        <v>13.875598086124402</v>
      </c>
      <c r="Z61" s="97">
        <f t="shared" si="60"/>
        <v>14.503755920958197</v>
      </c>
      <c r="AA61" s="97"/>
      <c r="AB61" s="97">
        <f t="shared" si="61"/>
        <v>13.547780006438353</v>
      </c>
      <c r="AC61" s="97">
        <f t="shared" si="62"/>
        <v>14.948453608247423</v>
      </c>
      <c r="AD61" s="97">
        <f t="shared" si="63"/>
        <v>15.023923444976075</v>
      </c>
      <c r="AE61" s="97">
        <f t="shared" si="64"/>
        <v>14.017320297921884</v>
      </c>
      <c r="AF61" s="97"/>
      <c r="AG61" s="97">
        <f t="shared" si="65"/>
        <v>11.767327835970582</v>
      </c>
      <c r="AH61" s="97">
        <f t="shared" si="66"/>
        <v>16.391752577319586</v>
      </c>
      <c r="AI61" s="97">
        <f t="shared" si="67"/>
        <v>16.650717703349283</v>
      </c>
      <c r="AJ61" s="97">
        <f t="shared" si="68"/>
        <v>13.380966810736671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187" t="s">
        <v>38</v>
      </c>
      <c r="B63" s="188"/>
      <c r="C63" s="188"/>
      <c r="D63" s="188"/>
      <c r="E63" s="188"/>
      <c r="F63" s="188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03" t="s">
        <v>27</v>
      </c>
      <c r="B64" s="87"/>
      <c r="C64" s="201" t="s">
        <v>28</v>
      </c>
      <c r="D64" s="198"/>
      <c r="E64" s="198"/>
      <c r="F64" s="198"/>
      <c r="G64" s="202"/>
      <c r="H64" s="88"/>
      <c r="I64" s="201" t="s">
        <v>29</v>
      </c>
      <c r="J64" s="198"/>
      <c r="K64" s="198"/>
      <c r="L64" s="198"/>
      <c r="M64" s="202"/>
      <c r="N64" s="88"/>
      <c r="O64" s="201" t="s">
        <v>30</v>
      </c>
      <c r="P64" s="198"/>
      <c r="Q64" s="198"/>
      <c r="R64" s="198"/>
      <c r="S64" s="202"/>
      <c r="T64" s="8"/>
      <c r="U64" s="201" t="s">
        <v>31</v>
      </c>
      <c r="V64" s="198"/>
      <c r="W64" s="198"/>
      <c r="X64" s="198"/>
      <c r="Y64" s="202"/>
      <c r="Z64" s="8"/>
      <c r="AA64" s="201" t="s">
        <v>32</v>
      </c>
      <c r="AB64" s="198"/>
      <c r="AC64" s="198"/>
      <c r="AD64" s="198"/>
      <c r="AE64" s="202"/>
      <c r="AF64" s="8"/>
      <c r="AG64" s="201" t="s">
        <v>33</v>
      </c>
      <c r="AH64" s="198"/>
      <c r="AI64" s="198"/>
      <c r="AJ64" s="198"/>
      <c r="AK64" s="202"/>
      <c r="AL64" s="8"/>
      <c r="AM64" s="201" t="s">
        <v>34</v>
      </c>
      <c r="AN64" s="198"/>
      <c r="AO64" s="198"/>
      <c r="AP64" s="198"/>
      <c r="AQ64" s="202"/>
      <c r="AR64" s="8"/>
      <c r="AS64" s="201" t="s">
        <v>35</v>
      </c>
      <c r="AT64" s="198"/>
      <c r="AU64" s="198"/>
      <c r="AV64" s="198"/>
      <c r="AW64" s="198"/>
    </row>
    <row r="65" spans="1:49" ht="46.8" x14ac:dyDescent="0.3">
      <c r="A65" s="198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133">
        <f>IF(C7&gt;0,E7/C7*100)</f>
        <v>1.9071837253655435</v>
      </c>
      <c r="D66" s="133">
        <f>IF(C7&gt;0,F7/C7*100,0)</f>
        <v>141.32231404958677</v>
      </c>
      <c r="E66" s="133">
        <f>IF(E7+F7&gt;0,E7/(E7+F7)*100,0)</f>
        <v>1.3315579227696404</v>
      </c>
      <c r="F66" s="133">
        <f>IF(D7&gt;0,E7/D7*100,0)</f>
        <v>111.11111111111111</v>
      </c>
      <c r="G66" s="133">
        <f>IF(C7&gt;0,D7/C7*100)</f>
        <v>1.7164653528289893</v>
      </c>
      <c r="H66" s="134"/>
      <c r="I66" s="133">
        <f>IF(H7&gt;0,J7/H7*100,0)</f>
        <v>2.4967989756722151</v>
      </c>
      <c r="J66" s="133">
        <f>IF(H7&gt;0,K7/H7*100,0)</f>
        <v>139.43661971830986</v>
      </c>
      <c r="K66" s="133">
        <f>IF(J7+K7&gt;0,J7/(J7+K7)*100,0)</f>
        <v>1.7591339648173208</v>
      </c>
      <c r="L66" s="133">
        <f>IF(I7&gt;0,J7/I7*100,0)</f>
        <v>105.40540540540539</v>
      </c>
      <c r="M66" s="133">
        <f>IF(H7&gt;0,I7/H7*100,0)</f>
        <v>2.3687580025608197</v>
      </c>
      <c r="N66" s="134"/>
      <c r="O66" s="133">
        <f>IF(M7&gt;0,O7/M7*100,0)</f>
        <v>1.5033072760072159</v>
      </c>
      <c r="P66" s="133">
        <f>IF(M7&gt;0,P7/M7*100,0)</f>
        <v>140.28863499699338</v>
      </c>
      <c r="Q66" s="133">
        <f>IF(O7+P7&gt;0,O7/(O7+P7)*100,0)</f>
        <v>1.0602205258693809</v>
      </c>
      <c r="R66" s="133">
        <f>IF(N7&gt;0,O7/N7*100,0)</f>
        <v>104.16666666666667</v>
      </c>
      <c r="S66" s="133">
        <f>IF(M7&gt;0,N7/M7*100,0)</f>
        <v>1.4431749849669273</v>
      </c>
      <c r="T66" s="134"/>
      <c r="U66" s="133">
        <f>IF(R7&gt;0,T7/R7*100,0)</f>
        <v>1.3904982618771726</v>
      </c>
      <c r="V66" s="133">
        <f>IF(R7&gt;0,U7/R7*100,0)</f>
        <v>137.13789107763614</v>
      </c>
      <c r="W66" s="133">
        <f>IF(T7+U7&gt;0,T7/(T7+U7)*100,0)</f>
        <v>1.0037641154328731</v>
      </c>
      <c r="X66" s="133">
        <f>IF(S7&gt;0,T7/S7*100,0)</f>
        <v>109.09090909090908</v>
      </c>
      <c r="Y66" s="133">
        <f>IF(R7&gt;0,S7/R7*100,0)</f>
        <v>1.2746234067207416</v>
      </c>
      <c r="Z66" s="134"/>
      <c r="AA66" s="133">
        <f>IF(W7&gt;0,Y7/W7*100,0)</f>
        <v>1.4916467780429594</v>
      </c>
      <c r="AB66" s="133">
        <f>IF(W7&gt;0,Z7/W7*100,0)</f>
        <v>138.72315035799522</v>
      </c>
      <c r="AC66" s="133">
        <f>IF(Y7+Z7&gt;0,Y7/(Y7+Z7)*100,0)</f>
        <v>1.0638297872340425</v>
      </c>
      <c r="AD66" s="133">
        <f>IF(X7&gt;0,Y7/X7*100,0)</f>
        <v>100</v>
      </c>
      <c r="AE66" s="133">
        <f>IF(W7&gt;0,X7/W7*100,0)</f>
        <v>1.4916467780429594</v>
      </c>
      <c r="AF66" s="134"/>
      <c r="AG66" s="133">
        <f>IF(AB7&gt;0,AD7/AB7*100,0)</f>
        <v>3.3825338253382533</v>
      </c>
      <c r="AH66" s="133">
        <f>IF(AB7&gt;0,AE7/AB7*100,0)</f>
        <v>158.91758917589175</v>
      </c>
      <c r="AI66" s="133">
        <f>IF(AD7+AE7&gt;0,AD7/(AD7+AE7)*100,0)</f>
        <v>2.0841227737779464</v>
      </c>
      <c r="AJ66" s="133">
        <f>IF(AC7&gt;0,AD7/AC7*100,0)</f>
        <v>112.24489795918366</v>
      </c>
      <c r="AK66" s="133">
        <f>IF(AB7&gt;0,AC7/AB7*100,0)</f>
        <v>3.0135301353013531</v>
      </c>
      <c r="AL66" s="134"/>
      <c r="AM66" s="133">
        <f>IF(AG7&gt;0,AI7/AG7*100,0)</f>
        <v>3.669724770642202</v>
      </c>
      <c r="AN66" s="133">
        <f>IF(AG7&gt;0,AJ7/AG7*100,0)</f>
        <v>173.39449541284404</v>
      </c>
      <c r="AO66" s="133">
        <f>IF(AI7+AJ7&gt;0,AI7/(AI7+AJ7)*100,0)</f>
        <v>2.0725388601036272</v>
      </c>
      <c r="AP66" s="133">
        <f>IF(AH7&gt;0,AI7/AH7*100,0)</f>
        <v>114.28571428571428</v>
      </c>
      <c r="AQ66" s="133">
        <f>IF(AG7&gt;0,AH7/AG7*100,0)</f>
        <v>3.2110091743119269</v>
      </c>
      <c r="AR66" s="134"/>
      <c r="AS66" s="133">
        <f>IF(AL7&gt;0,AN7/AL7*100,0)</f>
        <v>2.2094485360158074</v>
      </c>
      <c r="AT66" s="133">
        <f>IF(AL7&gt;0,AO7/AL7*100,0)</f>
        <v>146.20082629782647</v>
      </c>
      <c r="AU66" s="133">
        <f>IF(AN7+AO7&gt;0,AN7/(AN7+AO7)*100,0)</f>
        <v>1.4887436456063907</v>
      </c>
      <c r="AV66" s="133">
        <f>IF(AM7&gt;0,AN7/AM7*100,0)</f>
        <v>108.84955752212389</v>
      </c>
      <c r="AW66" s="133">
        <f>IF(AL7&gt;0,AM7/AL7*100,0)</f>
        <v>2.0298185737380998</v>
      </c>
    </row>
    <row r="67" spans="1:49" x14ac:dyDescent="0.3">
      <c r="A67" s="2" t="s">
        <v>1</v>
      </c>
      <c r="B67" s="3"/>
      <c r="C67" s="133">
        <f t="shared" ref="C67:C75" si="69">IF(C8&gt;0,E8/C8*100)</f>
        <v>0</v>
      </c>
      <c r="D67" s="133">
        <f t="shared" ref="D67:D75" si="70">IF(C8&gt;0,F8/C8*100,0)</f>
        <v>162.16216216216216</v>
      </c>
      <c r="E67" s="133">
        <f t="shared" ref="E67:E91" si="71">IF(E8+F8&gt;0,E8/(E8+F8)*100,0)</f>
        <v>0</v>
      </c>
      <c r="F67" s="133">
        <f t="shared" ref="F67:F75" si="72">IF(D8&gt;0,E8/D8*100,0)</f>
        <v>0</v>
      </c>
      <c r="G67" s="133">
        <f t="shared" ref="G67:G75" si="73">IF(C8&gt;0,D8/C8*100)</f>
        <v>0</v>
      </c>
      <c r="H67" s="134"/>
      <c r="I67" s="133">
        <f t="shared" ref="I67:I76" si="74">IF(H8&gt;0,J8/H8*100,0)</f>
        <v>0</v>
      </c>
      <c r="J67" s="133">
        <f t="shared" ref="J67:J76" si="75">IF(H8&gt;0,K8/H8*100,0)</f>
        <v>150</v>
      </c>
      <c r="K67" s="133">
        <f t="shared" ref="K67:K76" si="76">IF(J8+K8&gt;0,J8/(J8+K8)*100,0)</f>
        <v>0</v>
      </c>
      <c r="L67" s="133">
        <f t="shared" ref="L67:L76" si="77">IF(I8&gt;0,J8/I8*100,0)</f>
        <v>0</v>
      </c>
      <c r="M67" s="133">
        <f t="shared" ref="M67:M76" si="78">IF(H8&gt;0,I8/H8*100,0)</f>
        <v>0</v>
      </c>
      <c r="N67" s="134"/>
      <c r="O67" s="133">
        <f t="shared" ref="O67:O69" si="79">IF(M8&gt;0,O8/M8*100,0)</f>
        <v>0</v>
      </c>
      <c r="P67" s="133">
        <f t="shared" ref="P67:P69" si="80">IF(M8&gt;0,P8/M8*100,0)</f>
        <v>139.02439024390242</v>
      </c>
      <c r="Q67" s="133">
        <f t="shared" ref="Q67:Q69" si="81">IF(O8+P8&gt;0,O8/(O8+P8)*100,0)</f>
        <v>0</v>
      </c>
      <c r="R67" s="133">
        <f t="shared" ref="R67:R69" si="82">IF(N8&gt;0,O8/N8*100,0)</f>
        <v>0</v>
      </c>
      <c r="S67" s="133">
        <f t="shared" ref="S67:S69" si="83">IF(M8&gt;0,N8/M8*100,0)</f>
        <v>0</v>
      </c>
      <c r="T67" s="134"/>
      <c r="U67" s="133">
        <f t="shared" ref="U67:U91" si="84">IF(R8&gt;0,T8/R8*100,0)</f>
        <v>5.1282051282051277</v>
      </c>
      <c r="V67" s="133">
        <f t="shared" ref="V67:V91" si="85">IF(R8&gt;0,U8/R8*100,0)</f>
        <v>117.94871794871796</v>
      </c>
      <c r="W67" s="133">
        <f t="shared" ref="W67:W91" si="86">IF(T8+U8&gt;0,T8/(T8+U8)*100,0)</f>
        <v>4.1666666666666661</v>
      </c>
      <c r="X67" s="133">
        <f t="shared" ref="X67:X91" si="87">IF(S8&gt;0,T8/S8*100,0)</f>
        <v>100</v>
      </c>
      <c r="Y67" s="133">
        <f t="shared" ref="Y67:Y91" si="88">IF(R8&gt;0,S8/R8*100,0)</f>
        <v>5.1282051282051277</v>
      </c>
      <c r="Z67" s="134"/>
      <c r="AA67" s="133">
        <f t="shared" ref="AA67:AA91" si="89">IF(W8&gt;0,Y8/W8*100,0)</f>
        <v>3.6363636363636362</v>
      </c>
      <c r="AB67" s="133">
        <f t="shared" ref="AB67:AB91" si="90">IF(W8&gt;0,Z8/W8*100,0)</f>
        <v>141.81818181818181</v>
      </c>
      <c r="AC67" s="133">
        <f t="shared" ref="AC67:AC91" si="91">IF(Y8+Z8&gt;0,Y8/(Y8+Z8)*100,0)</f>
        <v>2.5</v>
      </c>
      <c r="AD67" s="133">
        <f t="shared" ref="AD67:AD91" si="92">IF(X8&gt;0,Y8/X8*100,0)</f>
        <v>100</v>
      </c>
      <c r="AE67" s="133">
        <f t="shared" ref="AE67:AE91" si="93">IF(W8&gt;0,X8/W8*100,0)</f>
        <v>3.6363636363636362</v>
      </c>
      <c r="AF67" s="134"/>
      <c r="AG67" s="133">
        <f t="shared" ref="AG67:AG91" si="94">IF(AB8&gt;0,AD8/AB8*100,0)</f>
        <v>0</v>
      </c>
      <c r="AH67" s="133">
        <f t="shared" ref="AH67:AH91" si="95">IF(AB8&gt;0,AE8/AB8*100,0)</f>
        <v>145.71428571428569</v>
      </c>
      <c r="AI67" s="133">
        <f t="shared" ref="AI67:AI91" si="96">IF(AD8+AE8&gt;0,AD8/(AD8+AE8)*100,0)</f>
        <v>0</v>
      </c>
      <c r="AJ67" s="133">
        <f t="shared" ref="AJ67:AJ91" si="97">IF(AC8&gt;0,AD8/AC8*100,0)</f>
        <v>0</v>
      </c>
      <c r="AK67" s="133">
        <f t="shared" ref="AK67:AK91" si="98">IF(AB8&gt;0,AC8/AB8*100,0)</f>
        <v>0</v>
      </c>
      <c r="AL67" s="134"/>
      <c r="AM67" s="133">
        <f t="shared" ref="AM67:AM91" si="99">IF(AG8&gt;0,AI8/AG8*100,0)</f>
        <v>10</v>
      </c>
      <c r="AN67" s="133">
        <f t="shared" ref="AN67:AN91" si="100">IF(AG8&gt;0,AJ8/AG8*100,0)</f>
        <v>156.66666666666666</v>
      </c>
      <c r="AO67" s="133">
        <f t="shared" ref="AO67:AO91" si="101">IF(AI8+AJ8&gt;0,AI8/(AI8+AJ8)*100,0)</f>
        <v>6</v>
      </c>
      <c r="AP67" s="133">
        <f>IF(AH8&gt;0,AI8/AH8*100,0)</f>
        <v>150</v>
      </c>
      <c r="AQ67" s="133">
        <f t="shared" ref="AQ67:AQ91" si="102">IF(AG8&gt;0,AH8/AG8*100,0)</f>
        <v>6.666666666666667</v>
      </c>
      <c r="AR67" s="134"/>
      <c r="AS67" s="133">
        <f t="shared" ref="AS67:AS91" si="103">IF(AL8&gt;0,AN8/AL8*100,0)</f>
        <v>2.4734982332155475</v>
      </c>
      <c r="AT67" s="133">
        <f t="shared" ref="AT67:AT91" si="104">IF(AL8&gt;0,AO8/AL8*100,0)</f>
        <v>144.1696113074205</v>
      </c>
      <c r="AU67" s="133">
        <f t="shared" ref="AU67:AU91" si="105">IF(AN8+AO8&gt;0,AN8/(AN8+AO8)*100,0)</f>
        <v>1.6867469879518073</v>
      </c>
      <c r="AV67" s="133">
        <f t="shared" ref="AV67:AV91" si="106">IF(AM8&gt;0,AN8/AM8*100,0)</f>
        <v>116.66666666666667</v>
      </c>
      <c r="AW67" s="133">
        <f t="shared" ref="AW67:AW91" si="107">IF(AL8&gt;0,AM8/AL8*100,0)</f>
        <v>2.1201413427561837</v>
      </c>
    </row>
    <row r="68" spans="1:49" x14ac:dyDescent="0.3">
      <c r="A68" s="2" t="s">
        <v>2</v>
      </c>
      <c r="B68" s="3"/>
      <c r="C68" s="133">
        <f t="shared" si="69"/>
        <v>1.2568077084206117</v>
      </c>
      <c r="D68" s="133">
        <f t="shared" si="70"/>
        <v>134.16422287390029</v>
      </c>
      <c r="E68" s="133">
        <f t="shared" si="71"/>
        <v>0.92807424593967514</v>
      </c>
      <c r="F68" s="133">
        <f t="shared" si="72"/>
        <v>107.14285714285714</v>
      </c>
      <c r="G68" s="133">
        <f t="shared" si="73"/>
        <v>1.1730205278592376</v>
      </c>
      <c r="H68" s="134"/>
      <c r="I68" s="133">
        <f t="shared" si="74"/>
        <v>1.1836734693877551</v>
      </c>
      <c r="J68" s="133">
        <f t="shared" si="75"/>
        <v>133.40816326530611</v>
      </c>
      <c r="K68" s="133">
        <f t="shared" si="76"/>
        <v>0.87945413191811983</v>
      </c>
      <c r="L68" s="133">
        <f t="shared" si="77"/>
        <v>101.75438596491229</v>
      </c>
      <c r="M68" s="133">
        <f t="shared" si="78"/>
        <v>1.1632653061224492</v>
      </c>
      <c r="N68" s="134"/>
      <c r="O68" s="133">
        <f t="shared" si="79"/>
        <v>1.1623401782254941</v>
      </c>
      <c r="P68" s="133">
        <f t="shared" si="80"/>
        <v>131.79000387446726</v>
      </c>
      <c r="Q68" s="133">
        <f t="shared" si="81"/>
        <v>0.87425324202243926</v>
      </c>
      <c r="R68" s="133">
        <f t="shared" si="82"/>
        <v>107.14285714285714</v>
      </c>
      <c r="S68" s="133">
        <f t="shared" si="83"/>
        <v>1.0848508330104609</v>
      </c>
      <c r="T68" s="134"/>
      <c r="U68" s="133">
        <f t="shared" si="84"/>
        <v>1.4481560146746475</v>
      </c>
      <c r="V68" s="133">
        <f t="shared" si="85"/>
        <v>132.20698976636416</v>
      </c>
      <c r="W68" s="133">
        <f t="shared" si="86"/>
        <v>1.0835018780699222</v>
      </c>
      <c r="X68" s="133">
        <f t="shared" si="87"/>
        <v>104.16666666666667</v>
      </c>
      <c r="Y68" s="133">
        <f t="shared" si="88"/>
        <v>1.3902297740876617</v>
      </c>
      <c r="Z68" s="134"/>
      <c r="AA68" s="133">
        <f t="shared" si="89"/>
        <v>1.2357787367595134</v>
      </c>
      <c r="AB68" s="133">
        <f t="shared" si="90"/>
        <v>136.79874460572773</v>
      </c>
      <c r="AC68" s="133">
        <f t="shared" si="91"/>
        <v>0.8952678698308939</v>
      </c>
      <c r="AD68" s="133">
        <f t="shared" si="92"/>
        <v>101.61290322580645</v>
      </c>
      <c r="AE68" s="133">
        <f t="shared" si="93"/>
        <v>1.2161632012553942</v>
      </c>
      <c r="AF68" s="134"/>
      <c r="AG68" s="133">
        <f t="shared" si="94"/>
        <v>1.7264879600181735</v>
      </c>
      <c r="AH68" s="133">
        <f t="shared" si="95"/>
        <v>147.77373920945024</v>
      </c>
      <c r="AI68" s="133">
        <f t="shared" si="96"/>
        <v>1.1548396900167148</v>
      </c>
      <c r="AJ68" s="133">
        <f t="shared" si="97"/>
        <v>104.10958904109589</v>
      </c>
      <c r="AK68" s="133">
        <f t="shared" si="98"/>
        <v>1.6583371194911403</v>
      </c>
      <c r="AL68" s="134"/>
      <c r="AM68" s="133">
        <f t="shared" si="99"/>
        <v>2.6388462718625343</v>
      </c>
      <c r="AN68" s="133">
        <f t="shared" si="100"/>
        <v>157.47161706044798</v>
      </c>
      <c r="AO68" s="133">
        <f t="shared" si="101"/>
        <v>1.6481410502108087</v>
      </c>
      <c r="AP68" s="133">
        <f t="shared" ref="AP68:AP91" si="108">IF(AH9&gt;0,AI9/AH9*100,0)</f>
        <v>111.68831168831169</v>
      </c>
      <c r="AQ68" s="133">
        <f t="shared" si="102"/>
        <v>2.3626879410862225</v>
      </c>
      <c r="AR68" s="134"/>
      <c r="AS68" s="133">
        <f t="shared" si="103"/>
        <v>1.4584731799597241</v>
      </c>
      <c r="AT68" s="133">
        <f t="shared" si="104"/>
        <v>137.9233538780741</v>
      </c>
      <c r="AU68" s="133">
        <f t="shared" si="105"/>
        <v>1.0463869004618989</v>
      </c>
      <c r="AV68" s="133">
        <f t="shared" si="106"/>
        <v>105.5187637969095</v>
      </c>
      <c r="AW68" s="133">
        <f t="shared" si="107"/>
        <v>1.3821932019283578</v>
      </c>
    </row>
    <row r="69" spans="1:49" s="80" customFormat="1" x14ac:dyDescent="0.3">
      <c r="A69" s="2" t="s">
        <v>75</v>
      </c>
      <c r="B69" s="3"/>
      <c r="C69" s="133">
        <f t="shared" si="69"/>
        <v>1.2765957446808509</v>
      </c>
      <c r="D69" s="133">
        <f t="shared" si="70"/>
        <v>124.68085106382978</v>
      </c>
      <c r="E69" s="133">
        <f t="shared" si="71"/>
        <v>1.0135135135135136</v>
      </c>
      <c r="F69" s="133">
        <f t="shared" si="72"/>
        <v>100</v>
      </c>
      <c r="G69" s="133">
        <f t="shared" si="73"/>
        <v>1.2765957446808509</v>
      </c>
      <c r="H69" s="134"/>
      <c r="I69" s="133">
        <f t="shared" si="74"/>
        <v>2.8112449799196786</v>
      </c>
      <c r="J69" s="133">
        <f t="shared" si="75"/>
        <v>128.11244979919678</v>
      </c>
      <c r="K69" s="133">
        <f t="shared" si="76"/>
        <v>2.147239263803681</v>
      </c>
      <c r="L69" s="133">
        <f t="shared" si="77"/>
        <v>100</v>
      </c>
      <c r="M69" s="133">
        <f t="shared" si="78"/>
        <v>2.8112449799196786</v>
      </c>
      <c r="N69" s="134"/>
      <c r="O69" s="133">
        <f t="shared" si="79"/>
        <v>0.37453183520599254</v>
      </c>
      <c r="P69" s="133">
        <f t="shared" si="80"/>
        <v>122.09737827715357</v>
      </c>
      <c r="Q69" s="133">
        <f t="shared" si="81"/>
        <v>0.3058103975535168</v>
      </c>
      <c r="R69" s="133">
        <f t="shared" si="82"/>
        <v>100</v>
      </c>
      <c r="S69" s="133">
        <f t="shared" si="83"/>
        <v>0.37453183520599254</v>
      </c>
      <c r="T69" s="134"/>
      <c r="U69" s="133">
        <f t="shared" si="84"/>
        <v>1.6528925619834711</v>
      </c>
      <c r="V69" s="133">
        <f t="shared" si="85"/>
        <v>126.85950413223142</v>
      </c>
      <c r="W69" s="133">
        <f t="shared" si="86"/>
        <v>1.2861736334405145</v>
      </c>
      <c r="X69" s="133">
        <f t="shared" si="87"/>
        <v>133.33333333333331</v>
      </c>
      <c r="Y69" s="133">
        <f t="shared" si="88"/>
        <v>1.2396694214876034</v>
      </c>
      <c r="Z69" s="134"/>
      <c r="AA69" s="133">
        <f t="shared" si="89"/>
        <v>2.6923076923076925</v>
      </c>
      <c r="AB69" s="133">
        <f t="shared" si="90"/>
        <v>120</v>
      </c>
      <c r="AC69" s="133">
        <f t="shared" si="91"/>
        <v>2.1943573667711598</v>
      </c>
      <c r="AD69" s="133">
        <f t="shared" si="92"/>
        <v>100</v>
      </c>
      <c r="AE69" s="133">
        <f t="shared" si="93"/>
        <v>2.6923076923076925</v>
      </c>
      <c r="AF69" s="134"/>
      <c r="AG69" s="133">
        <f t="shared" si="94"/>
        <v>2.5862068965517242</v>
      </c>
      <c r="AH69" s="133">
        <f t="shared" si="95"/>
        <v>128.44827586206898</v>
      </c>
      <c r="AI69" s="133">
        <f t="shared" si="96"/>
        <v>1.9736842105263157</v>
      </c>
      <c r="AJ69" s="133">
        <f t="shared" si="97"/>
        <v>100</v>
      </c>
      <c r="AK69" s="133">
        <f t="shared" si="98"/>
        <v>2.5862068965517242</v>
      </c>
      <c r="AL69" s="134"/>
      <c r="AM69" s="133">
        <f t="shared" si="99"/>
        <v>5.0314465408805038</v>
      </c>
      <c r="AN69" s="133">
        <f t="shared" si="100"/>
        <v>145.28301886792451</v>
      </c>
      <c r="AO69" s="133">
        <f t="shared" si="101"/>
        <v>3.3472803347280333</v>
      </c>
      <c r="AP69" s="133">
        <f t="shared" si="108"/>
        <v>114.28571428571428</v>
      </c>
      <c r="AQ69" s="133">
        <f t="shared" si="102"/>
        <v>4.4025157232704402</v>
      </c>
      <c r="AR69" s="134"/>
      <c r="AS69" s="133">
        <f t="shared" si="103"/>
        <v>2.1897810218978102</v>
      </c>
      <c r="AT69" s="133">
        <f t="shared" si="104"/>
        <v>126.88564476885644</v>
      </c>
      <c r="AU69" s="133">
        <f t="shared" si="105"/>
        <v>1.6965127238454287</v>
      </c>
      <c r="AV69" s="133">
        <f t="shared" si="106"/>
        <v>105.88235294117648</v>
      </c>
      <c r="AW69" s="133">
        <f t="shared" si="107"/>
        <v>2.0681265206812651</v>
      </c>
    </row>
    <row r="70" spans="1:49" s="80" customFormat="1" x14ac:dyDescent="0.3">
      <c r="A70" s="2" t="s">
        <v>76</v>
      </c>
      <c r="B70" s="3"/>
      <c r="C70" s="133">
        <f t="shared" si="69"/>
        <v>4.8913043478260869</v>
      </c>
      <c r="D70" s="133">
        <f t="shared" si="70"/>
        <v>128.80434782608697</v>
      </c>
      <c r="E70" s="133">
        <f t="shared" si="71"/>
        <v>3.6585365853658534</v>
      </c>
      <c r="F70" s="133">
        <f t="shared" si="72"/>
        <v>100</v>
      </c>
      <c r="G70" s="133">
        <f t="shared" si="73"/>
        <v>4.8913043478260869</v>
      </c>
      <c r="H70" s="134"/>
      <c r="I70" s="133">
        <f t="shared" si="74"/>
        <v>2.512562814070352</v>
      </c>
      <c r="J70" s="133">
        <f t="shared" si="75"/>
        <v>132.1608040201005</v>
      </c>
      <c r="K70" s="133">
        <f t="shared" si="76"/>
        <v>1.8656716417910446</v>
      </c>
      <c r="L70" s="133">
        <f t="shared" si="77"/>
        <v>125</v>
      </c>
      <c r="M70" s="133">
        <f t="shared" si="78"/>
        <v>2.0100502512562812</v>
      </c>
      <c r="N70" s="134"/>
      <c r="O70" s="133">
        <f t="shared" ref="O70:O75" si="109">IF(M11&gt;0,O11/M11*100,0)</f>
        <v>2.8846153846153846</v>
      </c>
      <c r="P70" s="133">
        <f t="shared" ref="P70:P75" si="110">IF(M11&gt;0,P11/M11*100,0)</f>
        <v>129.80769230769232</v>
      </c>
      <c r="Q70" s="133">
        <f t="shared" ref="Q70:Q75" si="111">IF(O11+P11&gt;0,O11/(O11+P11)*100,0)</f>
        <v>2.1739130434782608</v>
      </c>
      <c r="R70" s="133">
        <f t="shared" ref="R70:R75" si="112">IF(N11&gt;0,O11/N11*100,0)</f>
        <v>120</v>
      </c>
      <c r="S70" s="133">
        <f t="shared" ref="S70:S75" si="113">IF(M11&gt;0,N11/M11*100,0)</f>
        <v>2.4038461538461542</v>
      </c>
      <c r="T70" s="134"/>
      <c r="U70" s="133">
        <f t="shared" si="84"/>
        <v>2.2831050228310499</v>
      </c>
      <c r="V70" s="133">
        <f t="shared" si="85"/>
        <v>131.96347031963472</v>
      </c>
      <c r="W70" s="133">
        <f t="shared" si="86"/>
        <v>1.7006802721088436</v>
      </c>
      <c r="X70" s="133">
        <f t="shared" si="87"/>
        <v>166.66666666666669</v>
      </c>
      <c r="Y70" s="133">
        <f t="shared" si="88"/>
        <v>1.3698630136986301</v>
      </c>
      <c r="Z70" s="134"/>
      <c r="AA70" s="133">
        <f t="shared" si="89"/>
        <v>1.3824884792626728</v>
      </c>
      <c r="AB70" s="133">
        <f t="shared" si="90"/>
        <v>131.79723502304148</v>
      </c>
      <c r="AC70" s="133">
        <f t="shared" si="91"/>
        <v>1.0380622837370241</v>
      </c>
      <c r="AD70" s="133">
        <f t="shared" si="92"/>
        <v>100</v>
      </c>
      <c r="AE70" s="133">
        <f t="shared" si="93"/>
        <v>1.3824884792626728</v>
      </c>
      <c r="AF70" s="134"/>
      <c r="AG70" s="133">
        <f t="shared" si="94"/>
        <v>3.669724770642202</v>
      </c>
      <c r="AH70" s="133">
        <f t="shared" si="95"/>
        <v>140.36697247706422</v>
      </c>
      <c r="AI70" s="133">
        <f t="shared" si="96"/>
        <v>2.547770700636943</v>
      </c>
      <c r="AJ70" s="133">
        <f t="shared" si="97"/>
        <v>133.33333333333331</v>
      </c>
      <c r="AK70" s="133">
        <f t="shared" si="98"/>
        <v>2.7522935779816518</v>
      </c>
      <c r="AL70" s="134"/>
      <c r="AM70" s="133">
        <f t="shared" si="99"/>
        <v>3.6809815950920246</v>
      </c>
      <c r="AN70" s="133">
        <f t="shared" si="100"/>
        <v>178.52760736196319</v>
      </c>
      <c r="AO70" s="133">
        <f t="shared" si="101"/>
        <v>2.0202020202020203</v>
      </c>
      <c r="AP70" s="133">
        <f t="shared" si="108"/>
        <v>120</v>
      </c>
      <c r="AQ70" s="133">
        <f t="shared" si="102"/>
        <v>3.0674846625766872</v>
      </c>
      <c r="AR70" s="134"/>
      <c r="AS70" s="133">
        <f t="shared" si="103"/>
        <v>2.9829545454545454</v>
      </c>
      <c r="AT70" s="133">
        <f t="shared" si="104"/>
        <v>137.92613636363635</v>
      </c>
      <c r="AU70" s="133">
        <f t="shared" si="105"/>
        <v>2.1169354838709675</v>
      </c>
      <c r="AV70" s="133">
        <f t="shared" si="106"/>
        <v>120</v>
      </c>
      <c r="AW70" s="133">
        <f t="shared" si="107"/>
        <v>2.4857954545454546</v>
      </c>
    </row>
    <row r="71" spans="1:49" x14ac:dyDescent="0.3">
      <c r="A71" s="2" t="str">
        <f>A41</f>
        <v>Trentino Alto Adige</v>
      </c>
      <c r="B71" s="3"/>
      <c r="C71" s="133">
        <f t="shared" si="69"/>
        <v>2.8639618138424821</v>
      </c>
      <c r="D71" s="133">
        <f t="shared" si="70"/>
        <v>126.49164677804296</v>
      </c>
      <c r="E71" s="133">
        <f t="shared" si="71"/>
        <v>2.214022140221402</v>
      </c>
      <c r="F71" s="133">
        <f t="shared" si="72"/>
        <v>100</v>
      </c>
      <c r="G71" s="133">
        <f t="shared" si="73"/>
        <v>2.8639618138424821</v>
      </c>
      <c r="H71" s="134"/>
      <c r="I71" s="133">
        <f t="shared" si="74"/>
        <v>2.6785714285714284</v>
      </c>
      <c r="J71" s="133">
        <f t="shared" si="75"/>
        <v>129.91071428571428</v>
      </c>
      <c r="K71" s="133">
        <f t="shared" si="76"/>
        <v>2.0202020202020203</v>
      </c>
      <c r="L71" s="133">
        <f t="shared" si="77"/>
        <v>109.09090909090908</v>
      </c>
      <c r="M71" s="133">
        <f t="shared" si="78"/>
        <v>2.4553571428571428</v>
      </c>
      <c r="N71" s="134"/>
      <c r="O71" s="133">
        <f t="shared" si="109"/>
        <v>1.4736842105263157</v>
      </c>
      <c r="P71" s="133">
        <f t="shared" si="110"/>
        <v>125.47368421052632</v>
      </c>
      <c r="Q71" s="133">
        <f t="shared" si="111"/>
        <v>1.1608623548922055</v>
      </c>
      <c r="R71" s="133">
        <f t="shared" si="112"/>
        <v>116.66666666666667</v>
      </c>
      <c r="S71" s="133">
        <f t="shared" si="113"/>
        <v>1.263157894736842</v>
      </c>
      <c r="T71" s="134"/>
      <c r="U71" s="133">
        <f t="shared" si="84"/>
        <v>1.9522776572668112</v>
      </c>
      <c r="V71" s="133">
        <f t="shared" si="85"/>
        <v>129.28416485900215</v>
      </c>
      <c r="W71" s="133">
        <f t="shared" si="86"/>
        <v>1.4876033057851239</v>
      </c>
      <c r="X71" s="133">
        <f t="shared" si="87"/>
        <v>150</v>
      </c>
      <c r="Y71" s="133">
        <f t="shared" si="88"/>
        <v>1.3015184381778742</v>
      </c>
      <c r="Z71" s="134"/>
      <c r="AA71" s="133">
        <f t="shared" si="89"/>
        <v>2.0964360587002098</v>
      </c>
      <c r="AB71" s="133">
        <f t="shared" si="90"/>
        <v>125.36687631027254</v>
      </c>
      <c r="AC71" s="133">
        <f t="shared" si="91"/>
        <v>1.6447368421052631</v>
      </c>
      <c r="AD71" s="133">
        <f t="shared" si="92"/>
        <v>100</v>
      </c>
      <c r="AE71" s="133">
        <f t="shared" si="93"/>
        <v>2.0964360587002098</v>
      </c>
      <c r="AF71" s="134"/>
      <c r="AG71" s="133">
        <f t="shared" si="94"/>
        <v>3.1111111111111112</v>
      </c>
      <c r="AH71" s="133">
        <f t="shared" si="95"/>
        <v>134.22222222222223</v>
      </c>
      <c r="AI71" s="133">
        <f t="shared" si="96"/>
        <v>2.2653721682847898</v>
      </c>
      <c r="AJ71" s="133">
        <f t="shared" si="97"/>
        <v>116.66666666666667</v>
      </c>
      <c r="AK71" s="133">
        <f t="shared" si="98"/>
        <v>2.666666666666667</v>
      </c>
      <c r="AL71" s="134"/>
      <c r="AM71" s="133">
        <f t="shared" si="99"/>
        <v>4.3478260869565215</v>
      </c>
      <c r="AN71" s="133">
        <f t="shared" si="100"/>
        <v>162.11180124223603</v>
      </c>
      <c r="AO71" s="133">
        <f t="shared" si="101"/>
        <v>2.6119402985074625</v>
      </c>
      <c r="AP71" s="133">
        <f t="shared" si="108"/>
        <v>116.66666666666667</v>
      </c>
      <c r="AQ71" s="133">
        <f t="shared" si="102"/>
        <v>3.7267080745341614</v>
      </c>
      <c r="AR71" s="134"/>
      <c r="AS71" s="133">
        <f t="shared" si="103"/>
        <v>2.5557011795543905</v>
      </c>
      <c r="AT71" s="133">
        <f t="shared" si="104"/>
        <v>131.97903014416775</v>
      </c>
      <c r="AU71" s="133">
        <f t="shared" si="105"/>
        <v>1.8996590355577203</v>
      </c>
      <c r="AV71" s="133">
        <f t="shared" si="106"/>
        <v>113.04347826086956</v>
      </c>
      <c r="AW71" s="133">
        <f t="shared" si="107"/>
        <v>2.2608125819134992</v>
      </c>
    </row>
    <row r="72" spans="1:49" x14ac:dyDescent="0.3">
      <c r="A72" s="2" t="s">
        <v>4</v>
      </c>
      <c r="B72" s="3"/>
      <c r="C72" s="133">
        <f t="shared" si="69"/>
        <v>2.3118544023610426</v>
      </c>
      <c r="D72" s="133">
        <f t="shared" si="70"/>
        <v>136.98967043777668</v>
      </c>
      <c r="E72" s="133">
        <f t="shared" si="71"/>
        <v>1.6596045197740112</v>
      </c>
      <c r="F72" s="133">
        <f t="shared" si="72"/>
        <v>102.17391304347827</v>
      </c>
      <c r="G72" s="133">
        <f t="shared" si="73"/>
        <v>2.2626660108214462</v>
      </c>
      <c r="H72" s="134"/>
      <c r="I72" s="133">
        <f t="shared" si="74"/>
        <v>2.347867752755151</v>
      </c>
      <c r="J72" s="133">
        <f t="shared" si="75"/>
        <v>136.22424532822234</v>
      </c>
      <c r="K72" s="133">
        <f t="shared" si="76"/>
        <v>1.6943291839557399</v>
      </c>
      <c r="L72" s="133">
        <f t="shared" si="77"/>
        <v>104.25531914893618</v>
      </c>
      <c r="M72" s="133">
        <f t="shared" si="78"/>
        <v>2.2520364159080017</v>
      </c>
      <c r="N72" s="134"/>
      <c r="O72" s="133">
        <f t="shared" si="109"/>
        <v>1.5857760691975011</v>
      </c>
      <c r="P72" s="133">
        <f t="shared" si="110"/>
        <v>130.70639115809709</v>
      </c>
      <c r="Q72" s="133">
        <f t="shared" si="111"/>
        <v>1.1986923356338541</v>
      </c>
      <c r="R72" s="133">
        <f t="shared" si="112"/>
        <v>100</v>
      </c>
      <c r="S72" s="133">
        <f t="shared" si="113"/>
        <v>1.5857760691975011</v>
      </c>
      <c r="T72" s="134"/>
      <c r="U72" s="133">
        <f t="shared" si="84"/>
        <v>1.8384131591678763</v>
      </c>
      <c r="V72" s="133">
        <f t="shared" si="85"/>
        <v>132.0754716981132</v>
      </c>
      <c r="W72" s="133">
        <f t="shared" si="86"/>
        <v>1.3728323699421965</v>
      </c>
      <c r="X72" s="133">
        <f t="shared" si="87"/>
        <v>105.55555555555556</v>
      </c>
      <c r="Y72" s="133">
        <f t="shared" si="88"/>
        <v>1.741654571843251</v>
      </c>
      <c r="Z72" s="134"/>
      <c r="AA72" s="133">
        <f t="shared" si="89"/>
        <v>1.7494089834515367</v>
      </c>
      <c r="AB72" s="133">
        <f t="shared" si="90"/>
        <v>133.00236406619385</v>
      </c>
      <c r="AC72" s="133">
        <f t="shared" si="91"/>
        <v>1.2982456140350878</v>
      </c>
      <c r="AD72" s="133">
        <f t="shared" si="92"/>
        <v>102.77777777777777</v>
      </c>
      <c r="AE72" s="133">
        <f t="shared" si="93"/>
        <v>1.7021276595744681</v>
      </c>
      <c r="AF72" s="134"/>
      <c r="AG72" s="133">
        <f t="shared" si="94"/>
        <v>2.5993883792048931</v>
      </c>
      <c r="AH72" s="133">
        <f t="shared" si="95"/>
        <v>145.20897043832824</v>
      </c>
      <c r="AI72" s="133">
        <f t="shared" si="96"/>
        <v>1.7586206896551726</v>
      </c>
      <c r="AJ72" s="133">
        <f t="shared" si="97"/>
        <v>100</v>
      </c>
      <c r="AK72" s="133">
        <f t="shared" si="98"/>
        <v>2.5993883792048931</v>
      </c>
      <c r="AL72" s="134"/>
      <c r="AM72" s="133">
        <f t="shared" si="99"/>
        <v>3.9421813403416559</v>
      </c>
      <c r="AN72" s="133">
        <f t="shared" si="100"/>
        <v>158.73850197109067</v>
      </c>
      <c r="AO72" s="133">
        <f t="shared" si="101"/>
        <v>2.4232633279483036</v>
      </c>
      <c r="AP72" s="133">
        <f t="shared" si="108"/>
        <v>111.11111111111111</v>
      </c>
      <c r="AQ72" s="133">
        <f t="shared" si="102"/>
        <v>3.5479632063074904</v>
      </c>
      <c r="AR72" s="134"/>
      <c r="AS72" s="133">
        <f t="shared" si="103"/>
        <v>2.2715800100959109</v>
      </c>
      <c r="AT72" s="133">
        <f t="shared" si="104"/>
        <v>138.14091007427706</v>
      </c>
      <c r="AU72" s="133">
        <f t="shared" si="105"/>
        <v>1.6177905603204767</v>
      </c>
      <c r="AV72" s="133">
        <f t="shared" si="106"/>
        <v>103.96039603960396</v>
      </c>
      <c r="AW72" s="133">
        <f t="shared" si="107"/>
        <v>2.1850436287589243</v>
      </c>
    </row>
    <row r="73" spans="1:49" x14ac:dyDescent="0.3">
      <c r="A73" s="2" t="s">
        <v>5</v>
      </c>
      <c r="B73" s="3"/>
      <c r="C73" s="133">
        <f t="shared" si="69"/>
        <v>1.3282732447817838</v>
      </c>
      <c r="D73" s="133">
        <f t="shared" si="70"/>
        <v>131.87855787476281</v>
      </c>
      <c r="E73" s="133">
        <f t="shared" si="71"/>
        <v>0.99715099715099709</v>
      </c>
      <c r="F73" s="133">
        <f t="shared" si="72"/>
        <v>100</v>
      </c>
      <c r="G73" s="133">
        <f t="shared" si="73"/>
        <v>1.3282732447817838</v>
      </c>
      <c r="H73" s="134"/>
      <c r="I73" s="133">
        <f t="shared" si="74"/>
        <v>1.5686274509803921</v>
      </c>
      <c r="J73" s="133">
        <f t="shared" si="75"/>
        <v>124.70588235294117</v>
      </c>
      <c r="K73" s="133">
        <f t="shared" si="76"/>
        <v>1.2422360248447204</v>
      </c>
      <c r="L73" s="133">
        <f t="shared" si="77"/>
        <v>100</v>
      </c>
      <c r="M73" s="133">
        <f t="shared" si="78"/>
        <v>1.5686274509803921</v>
      </c>
      <c r="N73" s="134"/>
      <c r="O73" s="133">
        <f t="shared" si="109"/>
        <v>1.2411347517730498</v>
      </c>
      <c r="P73" s="133">
        <f t="shared" si="110"/>
        <v>133.33333333333331</v>
      </c>
      <c r="Q73" s="133">
        <f t="shared" si="111"/>
        <v>0.92226613965744397</v>
      </c>
      <c r="R73" s="133">
        <f t="shared" si="112"/>
        <v>100</v>
      </c>
      <c r="S73" s="133">
        <f t="shared" si="113"/>
        <v>1.2411347517730498</v>
      </c>
      <c r="T73" s="134"/>
      <c r="U73" s="133">
        <f t="shared" si="84"/>
        <v>1.953125</v>
      </c>
      <c r="V73" s="133">
        <f t="shared" si="85"/>
        <v>127.734375</v>
      </c>
      <c r="W73" s="133">
        <f t="shared" si="86"/>
        <v>1.5060240963855422</v>
      </c>
      <c r="X73" s="133">
        <f t="shared" si="87"/>
        <v>100</v>
      </c>
      <c r="Y73" s="133">
        <f t="shared" si="88"/>
        <v>1.953125</v>
      </c>
      <c r="Z73" s="134"/>
      <c r="AA73" s="133">
        <f t="shared" si="89"/>
        <v>2.2727272727272729</v>
      </c>
      <c r="AB73" s="133">
        <f t="shared" si="90"/>
        <v>131.62878787878788</v>
      </c>
      <c r="AC73" s="133">
        <f t="shared" si="91"/>
        <v>1.6973125884016973</v>
      </c>
      <c r="AD73" s="133">
        <f t="shared" si="92"/>
        <v>109.09090909090908</v>
      </c>
      <c r="AE73" s="133">
        <f t="shared" si="93"/>
        <v>2.083333333333333</v>
      </c>
      <c r="AF73" s="134"/>
      <c r="AG73" s="133">
        <f t="shared" si="94"/>
        <v>2.73109243697479</v>
      </c>
      <c r="AH73" s="133">
        <f t="shared" si="95"/>
        <v>136.76470588235296</v>
      </c>
      <c r="AI73" s="133">
        <f t="shared" si="96"/>
        <v>1.957831325301205</v>
      </c>
      <c r="AJ73" s="133">
        <f t="shared" si="97"/>
        <v>108.33333333333333</v>
      </c>
      <c r="AK73" s="133">
        <f t="shared" si="98"/>
        <v>2.5210084033613445</v>
      </c>
      <c r="AL73" s="134"/>
      <c r="AM73" s="133">
        <f t="shared" si="99"/>
        <v>3.0878859857482186</v>
      </c>
      <c r="AN73" s="133">
        <f t="shared" si="100"/>
        <v>152.96912114014251</v>
      </c>
      <c r="AO73" s="133">
        <f t="shared" si="101"/>
        <v>1.9786910197869101</v>
      </c>
      <c r="AP73" s="133">
        <f t="shared" si="108"/>
        <v>108.33333333333333</v>
      </c>
      <c r="AQ73" s="133">
        <f t="shared" si="102"/>
        <v>2.8503562945368173</v>
      </c>
      <c r="AR73" s="134"/>
      <c r="AS73" s="133">
        <f t="shared" si="103"/>
        <v>1.978518937252685</v>
      </c>
      <c r="AT73" s="133">
        <f t="shared" si="104"/>
        <v>133.60655737704917</v>
      </c>
      <c r="AU73" s="133">
        <f t="shared" si="105"/>
        <v>1.4592453616843861</v>
      </c>
      <c r="AV73" s="133">
        <f t="shared" si="106"/>
        <v>104.4776119402985</v>
      </c>
      <c r="AW73" s="133">
        <f t="shared" si="107"/>
        <v>1.8937252685132844</v>
      </c>
    </row>
    <row r="74" spans="1:49" x14ac:dyDescent="0.3">
      <c r="A74" s="2" t="s">
        <v>6</v>
      </c>
      <c r="B74" s="3"/>
      <c r="C74" s="133">
        <f t="shared" si="69"/>
        <v>0.92024539877300615</v>
      </c>
      <c r="D74" s="133">
        <f t="shared" si="70"/>
        <v>122.31595092024541</v>
      </c>
      <c r="E74" s="133">
        <f t="shared" si="71"/>
        <v>0.74673304293714993</v>
      </c>
      <c r="F74" s="133">
        <f t="shared" si="72"/>
        <v>100</v>
      </c>
      <c r="G74" s="133">
        <f t="shared" si="73"/>
        <v>0.92024539877300615</v>
      </c>
      <c r="H74" s="134"/>
      <c r="I74" s="133">
        <f t="shared" si="74"/>
        <v>0.25295109612141653</v>
      </c>
      <c r="J74" s="133">
        <f t="shared" si="75"/>
        <v>122.59696458684655</v>
      </c>
      <c r="K74" s="133">
        <f t="shared" si="76"/>
        <v>0.20590253946465342</v>
      </c>
      <c r="L74" s="133">
        <f t="shared" si="77"/>
        <v>100</v>
      </c>
      <c r="M74" s="133">
        <f t="shared" si="78"/>
        <v>0.25295109612141653</v>
      </c>
      <c r="N74" s="134"/>
      <c r="O74" s="133">
        <f t="shared" si="109"/>
        <v>1.1023622047244095</v>
      </c>
      <c r="P74" s="133">
        <f t="shared" si="110"/>
        <v>124.25196850393701</v>
      </c>
      <c r="Q74" s="133">
        <f t="shared" si="111"/>
        <v>0.87939698492462315</v>
      </c>
      <c r="R74" s="133">
        <f t="shared" si="112"/>
        <v>107.69230769230769</v>
      </c>
      <c r="S74" s="133">
        <f t="shared" si="113"/>
        <v>1.0236220472440944</v>
      </c>
      <c r="T74" s="134"/>
      <c r="U74" s="133">
        <f t="shared" si="84"/>
        <v>0.69284064665127021</v>
      </c>
      <c r="V74" s="133">
        <f t="shared" si="85"/>
        <v>122.63279445727481</v>
      </c>
      <c r="W74" s="133">
        <f t="shared" si="86"/>
        <v>0.5617977528089888</v>
      </c>
      <c r="X74" s="133">
        <f t="shared" si="87"/>
        <v>100</v>
      </c>
      <c r="Y74" s="133">
        <f t="shared" si="88"/>
        <v>0.69284064665127021</v>
      </c>
      <c r="Z74" s="134"/>
      <c r="AA74" s="133">
        <f t="shared" si="89"/>
        <v>0.87527352297592997</v>
      </c>
      <c r="AB74" s="133">
        <f t="shared" si="90"/>
        <v>123.85120350109409</v>
      </c>
      <c r="AC74" s="133">
        <f t="shared" si="91"/>
        <v>0.70175438596491224</v>
      </c>
      <c r="AD74" s="133">
        <f t="shared" si="92"/>
        <v>120</v>
      </c>
      <c r="AE74" s="133">
        <f t="shared" si="93"/>
        <v>0.7293946024799417</v>
      </c>
      <c r="AF74" s="134"/>
      <c r="AG74" s="133">
        <f t="shared" si="94"/>
        <v>1.7933390264730997</v>
      </c>
      <c r="AH74" s="133">
        <f t="shared" si="95"/>
        <v>132.19470538001707</v>
      </c>
      <c r="AI74" s="133">
        <f t="shared" si="96"/>
        <v>1.338432122370937</v>
      </c>
      <c r="AJ74" s="133">
        <f t="shared" si="97"/>
        <v>105</v>
      </c>
      <c r="AK74" s="133">
        <f t="shared" si="98"/>
        <v>1.7079419299743808</v>
      </c>
      <c r="AL74" s="134"/>
      <c r="AM74" s="133">
        <f t="shared" si="99"/>
        <v>2.2113022113022112</v>
      </c>
      <c r="AN74" s="133">
        <f t="shared" si="100"/>
        <v>143.36609336609337</v>
      </c>
      <c r="AO74" s="133">
        <f t="shared" si="101"/>
        <v>1.5189873417721518</v>
      </c>
      <c r="AP74" s="133">
        <f t="shared" si="108"/>
        <v>112.5</v>
      </c>
      <c r="AQ74" s="133">
        <f t="shared" si="102"/>
        <v>1.9656019656019657</v>
      </c>
      <c r="AR74" s="134"/>
      <c r="AS74" s="133">
        <f t="shared" si="103"/>
        <v>1.0576351752822339</v>
      </c>
      <c r="AT74" s="133">
        <f t="shared" si="104"/>
        <v>126.35769459298871</v>
      </c>
      <c r="AU74" s="133">
        <f t="shared" si="105"/>
        <v>0.83006901697444502</v>
      </c>
      <c r="AV74" s="133">
        <f t="shared" si="106"/>
        <v>107.22891566265061</v>
      </c>
      <c r="AW74" s="133">
        <f t="shared" si="107"/>
        <v>0.98633392751039817</v>
      </c>
    </row>
    <row r="75" spans="1:49" x14ac:dyDescent="0.3">
      <c r="A75" s="2" t="s">
        <v>7</v>
      </c>
      <c r="B75" s="3"/>
      <c r="C75" s="133">
        <f t="shared" si="69"/>
        <v>2.3515805705474171</v>
      </c>
      <c r="D75" s="133">
        <f t="shared" si="70"/>
        <v>133.30763299922899</v>
      </c>
      <c r="E75" s="133">
        <f t="shared" si="71"/>
        <v>1.7334470019892017</v>
      </c>
      <c r="F75" s="133">
        <f t="shared" si="72"/>
        <v>107.01754385964912</v>
      </c>
      <c r="G75" s="133">
        <f t="shared" si="73"/>
        <v>2.1973785659213569</v>
      </c>
      <c r="H75" s="134"/>
      <c r="I75" s="133">
        <f t="shared" si="74"/>
        <v>1.3528748590755355</v>
      </c>
      <c r="J75" s="133">
        <f t="shared" si="75"/>
        <v>135.28748590755356</v>
      </c>
      <c r="K75" s="133">
        <f t="shared" si="76"/>
        <v>0.99009900990099009</v>
      </c>
      <c r="L75" s="133">
        <f t="shared" si="77"/>
        <v>100</v>
      </c>
      <c r="M75" s="133">
        <f t="shared" si="78"/>
        <v>1.3528748590755355</v>
      </c>
      <c r="N75" s="134"/>
      <c r="O75" s="133">
        <f t="shared" si="109"/>
        <v>1.4200298953662183</v>
      </c>
      <c r="P75" s="133">
        <f t="shared" si="110"/>
        <v>129.82062780269058</v>
      </c>
      <c r="Q75" s="133">
        <f t="shared" si="111"/>
        <v>1.082004555808656</v>
      </c>
      <c r="R75" s="133">
        <f t="shared" si="112"/>
        <v>100</v>
      </c>
      <c r="S75" s="133">
        <f t="shared" si="113"/>
        <v>1.4200298953662183</v>
      </c>
      <c r="T75" s="134"/>
      <c r="U75" s="133">
        <f t="shared" si="84"/>
        <v>1.8215613382899627</v>
      </c>
      <c r="V75" s="133">
        <f t="shared" si="85"/>
        <v>133.97769516728624</v>
      </c>
      <c r="W75" s="133">
        <f t="shared" si="86"/>
        <v>1.341363263071448</v>
      </c>
      <c r="X75" s="133">
        <f t="shared" si="87"/>
        <v>102.08333333333333</v>
      </c>
      <c r="Y75" s="133">
        <f t="shared" si="88"/>
        <v>1.7843866171003717</v>
      </c>
      <c r="Z75" s="134"/>
      <c r="AA75" s="133">
        <f t="shared" si="89"/>
        <v>1.6026835631755498</v>
      </c>
      <c r="AB75" s="133">
        <f t="shared" si="90"/>
        <v>131.86731270965336</v>
      </c>
      <c r="AC75" s="133">
        <f t="shared" si="91"/>
        <v>1.2007819044959507</v>
      </c>
      <c r="AD75" s="133">
        <f t="shared" si="92"/>
        <v>102.38095238095238</v>
      </c>
      <c r="AE75" s="133">
        <f t="shared" si="93"/>
        <v>1.5654118524040255</v>
      </c>
      <c r="AF75" s="134"/>
      <c r="AG75" s="133">
        <f t="shared" si="94"/>
        <v>2.6348808030112925</v>
      </c>
      <c r="AH75" s="133">
        <f t="shared" si="95"/>
        <v>144.12379757423673</v>
      </c>
      <c r="AI75" s="133">
        <f t="shared" si="96"/>
        <v>1.7953833000854944</v>
      </c>
      <c r="AJ75" s="133">
        <f t="shared" si="97"/>
        <v>105</v>
      </c>
      <c r="AK75" s="133">
        <f t="shared" si="98"/>
        <v>2.5094102885821834</v>
      </c>
      <c r="AL75" s="134"/>
      <c r="AM75" s="133">
        <f t="shared" si="99"/>
        <v>2.1301775147928992</v>
      </c>
      <c r="AN75" s="133">
        <f t="shared" si="100"/>
        <v>157.8698224852071</v>
      </c>
      <c r="AO75" s="133">
        <f t="shared" si="101"/>
        <v>1.3313609467455623</v>
      </c>
      <c r="AP75" s="133">
        <f t="shared" si="108"/>
        <v>105.88235294117648</v>
      </c>
      <c r="AQ75" s="133">
        <f t="shared" si="102"/>
        <v>2.0118343195266273</v>
      </c>
      <c r="AR75" s="134"/>
      <c r="AS75" s="133">
        <f t="shared" si="103"/>
        <v>1.8751797526603393</v>
      </c>
      <c r="AT75" s="133">
        <f t="shared" si="104"/>
        <v>136.83060109289619</v>
      </c>
      <c r="AU75" s="133">
        <f t="shared" si="105"/>
        <v>1.3519117525089159</v>
      </c>
      <c r="AV75" s="133">
        <f t="shared" si="106"/>
        <v>103.49206349206351</v>
      </c>
      <c r="AW75" s="133">
        <f t="shared" si="107"/>
        <v>1.81190681622088</v>
      </c>
    </row>
    <row r="76" spans="1:49" x14ac:dyDescent="0.3">
      <c r="A76" s="28" t="s">
        <v>8</v>
      </c>
      <c r="B76" s="89"/>
      <c r="C76" s="57">
        <f t="shared" ref="C76:C80" si="114">IF(C17&gt;0,E17/C17*100)</f>
        <v>1.7616959064327486</v>
      </c>
      <c r="D76" s="57">
        <f t="shared" ref="D76:D80" si="115">IF(C17&gt;0,F17/C17*100,0)</f>
        <v>133.63304093567251</v>
      </c>
      <c r="E76" s="57">
        <f t="shared" si="71"/>
        <v>1.3011553827880358</v>
      </c>
      <c r="F76" s="57">
        <f t="shared" ref="F76:F80" si="116">IF(D17&gt;0,E17/D17*100,0)</f>
        <v>105.24017467248908</v>
      </c>
      <c r="G76" s="57">
        <f t="shared" ref="G76:G80" si="117">IF(C17&gt;0,D17/C17*100)</f>
        <v>1.6739766081871346</v>
      </c>
      <c r="H76" s="132"/>
      <c r="I76" s="57">
        <f t="shared" si="74"/>
        <v>1.5670132871172731</v>
      </c>
      <c r="J76" s="57">
        <f t="shared" si="75"/>
        <v>133.45609474292317</v>
      </c>
      <c r="K76" s="57">
        <f t="shared" si="76"/>
        <v>1.1605519306877741</v>
      </c>
      <c r="L76" s="57">
        <f t="shared" si="77"/>
        <v>103.33333333333334</v>
      </c>
      <c r="M76" s="57">
        <f t="shared" si="78"/>
        <v>1.5164644714038129</v>
      </c>
      <c r="N76" s="132"/>
      <c r="O76" s="57">
        <f t="shared" ref="O76:O91" si="118">IF(M17&gt;0,O17/M17*100,0)</f>
        <v>1.3257444297910739</v>
      </c>
      <c r="P76" s="43">
        <f t="shared" ref="P76:P91" si="119">IF(M17&gt;0,P17/M17*100,0)</f>
        <v>131.24869854931632</v>
      </c>
      <c r="Q76" s="57">
        <f t="shared" ref="Q76:Q91" si="120">IF(O17+P17&gt;0,O17/(O17+P17)*100,0)</f>
        <v>1</v>
      </c>
      <c r="R76" s="57">
        <f t="shared" ref="R76:R91" si="121">IF(N17&gt;0,O17/N17*100,0)</f>
        <v>104.37158469945356</v>
      </c>
      <c r="S76" s="57">
        <f t="shared" ref="S76:S91" si="122">IF(M17&gt;0,N17/M17*100,0)</f>
        <v>1.2702158672867356</v>
      </c>
      <c r="T76" s="132"/>
      <c r="U76" s="57">
        <f t="shared" si="84"/>
        <v>1.5588194540667868</v>
      </c>
      <c r="V76" s="57">
        <f t="shared" si="85"/>
        <v>131.86226964112512</v>
      </c>
      <c r="W76" s="57">
        <f t="shared" si="86"/>
        <v>1.1683456225984006</v>
      </c>
      <c r="X76" s="57">
        <f t="shared" si="87"/>
        <v>106.63507109004739</v>
      </c>
      <c r="Y76" s="57">
        <f t="shared" si="88"/>
        <v>1.4618262435915199</v>
      </c>
      <c r="Z76" s="132"/>
      <c r="AA76" s="57">
        <f t="shared" si="89"/>
        <v>1.4779005524861879</v>
      </c>
      <c r="AB76" s="57">
        <f t="shared" si="90"/>
        <v>133.40469613259668</v>
      </c>
      <c r="AC76" s="57">
        <f t="shared" si="91"/>
        <v>1.0956940248835185</v>
      </c>
      <c r="AD76" s="57">
        <f t="shared" si="92"/>
        <v>102.88461538461537</v>
      </c>
      <c r="AE76" s="57">
        <f t="shared" si="93"/>
        <v>1.4364640883977902</v>
      </c>
      <c r="AF76" s="132"/>
      <c r="AG76" s="57">
        <f t="shared" si="94"/>
        <v>2.368278947774435</v>
      </c>
      <c r="AH76" s="57">
        <f t="shared" si="95"/>
        <v>145.35215613669675</v>
      </c>
      <c r="AI76" s="57">
        <f t="shared" si="96"/>
        <v>1.6032168781659619</v>
      </c>
      <c r="AJ76" s="57">
        <f t="shared" si="97"/>
        <v>106.22837370242215</v>
      </c>
      <c r="AK76" s="57">
        <f t="shared" si="98"/>
        <v>2.2294222016508525</v>
      </c>
      <c r="AL76" s="132"/>
      <c r="AM76" s="57">
        <f t="shared" si="99"/>
        <v>3.0140379851362509</v>
      </c>
      <c r="AN76" s="57">
        <f t="shared" si="100"/>
        <v>158.81502890173411</v>
      </c>
      <c r="AO76" s="57">
        <f t="shared" si="101"/>
        <v>1.862482459497385</v>
      </c>
      <c r="AP76" s="42">
        <f t="shared" si="108"/>
        <v>111.87739463601531</v>
      </c>
      <c r="AQ76" s="57">
        <f t="shared" si="102"/>
        <v>2.6940545004128817</v>
      </c>
      <c r="AR76" s="134"/>
      <c r="AS76" s="57">
        <f t="shared" si="103"/>
        <v>1.7789226959136741</v>
      </c>
      <c r="AT76" s="57">
        <f t="shared" si="104"/>
        <v>137.33968689191579</v>
      </c>
      <c r="AU76" s="57">
        <f t="shared" si="105"/>
        <v>1.2787093697846301</v>
      </c>
      <c r="AV76" s="57">
        <f t="shared" si="106"/>
        <v>105.71616294349539</v>
      </c>
      <c r="AW76" s="43">
        <f t="shared" si="107"/>
        <v>1.6827348310631522</v>
      </c>
    </row>
    <row r="77" spans="1:49" x14ac:dyDescent="0.3">
      <c r="A77" s="2" t="s">
        <v>9</v>
      </c>
      <c r="B77" s="3"/>
      <c r="C77" s="133">
        <f t="shared" si="114"/>
        <v>1.7954070981210855</v>
      </c>
      <c r="D77" s="133">
        <f t="shared" si="115"/>
        <v>132.27557411273489</v>
      </c>
      <c r="E77" s="133">
        <f t="shared" si="71"/>
        <v>1.339146683276238</v>
      </c>
      <c r="F77" s="133">
        <f t="shared" si="116"/>
        <v>102.38095238095238</v>
      </c>
      <c r="G77" s="133">
        <f t="shared" si="117"/>
        <v>1.7536534446764089</v>
      </c>
      <c r="H77" s="134"/>
      <c r="I77" s="133">
        <f t="shared" ref="I77:I91" si="123">IF(H18&gt;0,J18/H18*100,0)</f>
        <v>0.89096308867204077</v>
      </c>
      <c r="J77" s="133">
        <f t="shared" ref="J77:J91" si="124">IF(H18&gt;0,K18/H18*100,0)</f>
        <v>128.85023334747561</v>
      </c>
      <c r="K77" s="133">
        <f t="shared" ref="K77:K91" si="125">IF(J18+K18&gt;0,J18/(J18+K18)*100,0)</f>
        <v>0.6867233485938522</v>
      </c>
      <c r="L77" s="133">
        <f t="shared" ref="L77:L91" si="126">IF(I18&gt;0,J18/I18*100,0)</f>
        <v>100</v>
      </c>
      <c r="M77" s="133">
        <f t="shared" ref="M77:M91" si="127">IF(H18&gt;0,I18/H18*100,0)</f>
        <v>0.89096308867204077</v>
      </c>
      <c r="N77" s="134"/>
      <c r="O77" s="133">
        <f t="shared" si="118"/>
        <v>1.5980823012385137</v>
      </c>
      <c r="P77" s="133">
        <f t="shared" si="119"/>
        <v>126.04874151018777</v>
      </c>
      <c r="Q77" s="133">
        <f t="shared" si="120"/>
        <v>1.2519561815336464</v>
      </c>
      <c r="R77" s="133">
        <f t="shared" si="121"/>
        <v>105.26315789473684</v>
      </c>
      <c r="S77" s="133">
        <f t="shared" si="122"/>
        <v>1.5181781861765882</v>
      </c>
      <c r="T77" s="134"/>
      <c r="U77" s="133">
        <f t="shared" si="84"/>
        <v>1.3821138211382114</v>
      </c>
      <c r="V77" s="133">
        <f t="shared" si="85"/>
        <v>127.60162601626017</v>
      </c>
      <c r="W77" s="133">
        <f t="shared" si="86"/>
        <v>1.0715411282697762</v>
      </c>
      <c r="X77" s="133">
        <f t="shared" si="87"/>
        <v>100</v>
      </c>
      <c r="Y77" s="133">
        <f t="shared" si="88"/>
        <v>1.3821138211382114</v>
      </c>
      <c r="Z77" s="134"/>
      <c r="AA77" s="133">
        <f t="shared" si="89"/>
        <v>1.1045364891518739</v>
      </c>
      <c r="AB77" s="133">
        <f t="shared" si="90"/>
        <v>129.90138067061145</v>
      </c>
      <c r="AC77" s="133">
        <f t="shared" si="91"/>
        <v>0.84311954230653419</v>
      </c>
      <c r="AD77" s="133">
        <f t="shared" si="92"/>
        <v>100</v>
      </c>
      <c r="AE77" s="133">
        <f t="shared" si="93"/>
        <v>1.1045364891518739</v>
      </c>
      <c r="AF77" s="134"/>
      <c r="AG77" s="133">
        <f t="shared" si="94"/>
        <v>2.4738344433872501</v>
      </c>
      <c r="AH77" s="133">
        <f t="shared" si="95"/>
        <v>136.20361560418647</v>
      </c>
      <c r="AI77" s="133">
        <f t="shared" si="96"/>
        <v>1.7838765008576329</v>
      </c>
      <c r="AJ77" s="133">
        <f t="shared" si="97"/>
        <v>101.96078431372548</v>
      </c>
      <c r="AK77" s="133">
        <f t="shared" si="98"/>
        <v>2.4262607040913418</v>
      </c>
      <c r="AL77" s="134"/>
      <c r="AM77" s="133">
        <f t="shared" si="99"/>
        <v>1.9192587690271343</v>
      </c>
      <c r="AN77" s="133">
        <f t="shared" si="100"/>
        <v>152.34943745863666</v>
      </c>
      <c r="AO77" s="133">
        <f t="shared" si="101"/>
        <v>1.2441012441012442</v>
      </c>
      <c r="AP77" s="133">
        <f t="shared" si="108"/>
        <v>111.53846153846155</v>
      </c>
      <c r="AQ77" s="133">
        <f t="shared" si="102"/>
        <v>1.7207147584381206</v>
      </c>
      <c r="AR77" s="134"/>
      <c r="AS77" s="133">
        <f t="shared" si="103"/>
        <v>1.557082519069533</v>
      </c>
      <c r="AT77" s="133">
        <f t="shared" si="104"/>
        <v>132.11246296413037</v>
      </c>
      <c r="AU77" s="133">
        <f t="shared" si="105"/>
        <v>1.1648745519713262</v>
      </c>
      <c r="AV77" s="133">
        <f t="shared" si="106"/>
        <v>102.91666666666666</v>
      </c>
      <c r="AW77" s="133">
        <f t="shared" si="107"/>
        <v>1.5129546743995461</v>
      </c>
    </row>
    <row r="78" spans="1:49" x14ac:dyDescent="0.3">
      <c r="A78" s="2" t="s">
        <v>10</v>
      </c>
      <c r="B78" s="3"/>
      <c r="C78" s="133">
        <f t="shared" si="114"/>
        <v>1.7647058823529411</v>
      </c>
      <c r="D78" s="133">
        <f t="shared" si="115"/>
        <v>135.58823529411765</v>
      </c>
      <c r="E78" s="133">
        <f t="shared" si="71"/>
        <v>1.2847965738758029</v>
      </c>
      <c r="F78" s="133">
        <f t="shared" si="116"/>
        <v>100</v>
      </c>
      <c r="G78" s="133">
        <f t="shared" si="117"/>
        <v>1.7647058823529411</v>
      </c>
      <c r="H78" s="134"/>
      <c r="I78" s="133">
        <f t="shared" si="123"/>
        <v>1.5015015015015014</v>
      </c>
      <c r="J78" s="133">
        <f t="shared" si="124"/>
        <v>136.93693693693695</v>
      </c>
      <c r="K78" s="133">
        <f t="shared" si="125"/>
        <v>1.0845986984815619</v>
      </c>
      <c r="L78" s="133">
        <f t="shared" si="126"/>
        <v>100</v>
      </c>
      <c r="M78" s="133">
        <f t="shared" si="127"/>
        <v>1.5015015015015014</v>
      </c>
      <c r="N78" s="134"/>
      <c r="O78" s="133">
        <f t="shared" si="118"/>
        <v>2.083333333333333</v>
      </c>
      <c r="P78" s="133">
        <f t="shared" si="119"/>
        <v>142.85714285714286</v>
      </c>
      <c r="Q78" s="133">
        <f t="shared" si="120"/>
        <v>1.4373716632443532</v>
      </c>
      <c r="R78" s="133">
        <f t="shared" si="121"/>
        <v>100</v>
      </c>
      <c r="S78" s="133">
        <f t="shared" si="122"/>
        <v>2.083333333333333</v>
      </c>
      <c r="T78" s="134"/>
      <c r="U78" s="133">
        <f t="shared" si="84"/>
        <v>2.8169014084507045</v>
      </c>
      <c r="V78" s="133">
        <f t="shared" si="85"/>
        <v>133.80281690140845</v>
      </c>
      <c r="W78" s="133">
        <f t="shared" si="86"/>
        <v>2.0618556701030926</v>
      </c>
      <c r="X78" s="133">
        <f t="shared" si="87"/>
        <v>111.11111111111111</v>
      </c>
      <c r="Y78" s="133">
        <f t="shared" si="88"/>
        <v>2.535211267605634</v>
      </c>
      <c r="Z78" s="134"/>
      <c r="AA78" s="133">
        <f t="shared" si="89"/>
        <v>2.8409090909090908</v>
      </c>
      <c r="AB78" s="133">
        <f t="shared" si="90"/>
        <v>152.84090909090909</v>
      </c>
      <c r="AC78" s="133">
        <f t="shared" si="91"/>
        <v>1.824817518248175</v>
      </c>
      <c r="AD78" s="133">
        <f t="shared" si="92"/>
        <v>111.11111111111111</v>
      </c>
      <c r="AE78" s="133">
        <f t="shared" si="93"/>
        <v>2.5568181818181821</v>
      </c>
      <c r="AF78" s="134"/>
      <c r="AG78" s="133">
        <f t="shared" si="94"/>
        <v>4.8484848484848486</v>
      </c>
      <c r="AH78" s="133">
        <f t="shared" si="95"/>
        <v>156.96969696969697</v>
      </c>
      <c r="AI78" s="133">
        <f t="shared" si="96"/>
        <v>2.9962546816479403</v>
      </c>
      <c r="AJ78" s="133">
        <f t="shared" si="97"/>
        <v>123.07692307692308</v>
      </c>
      <c r="AK78" s="133">
        <f t="shared" si="98"/>
        <v>3.939393939393939</v>
      </c>
      <c r="AL78" s="134"/>
      <c r="AM78" s="133">
        <f t="shared" si="99"/>
        <v>4.1841004184100417</v>
      </c>
      <c r="AN78" s="133">
        <f t="shared" si="100"/>
        <v>163.17991631799163</v>
      </c>
      <c r="AO78" s="133">
        <f t="shared" si="101"/>
        <v>2.5</v>
      </c>
      <c r="AP78" s="133">
        <f t="shared" si="108"/>
        <v>100</v>
      </c>
      <c r="AQ78" s="133">
        <f t="shared" si="102"/>
        <v>4.1841004184100417</v>
      </c>
      <c r="AR78" s="134"/>
      <c r="AS78" s="133">
        <f t="shared" si="103"/>
        <v>2.8008752735229758</v>
      </c>
      <c r="AT78" s="133">
        <f t="shared" si="104"/>
        <v>145.20787746170677</v>
      </c>
      <c r="AU78" s="133">
        <f t="shared" si="105"/>
        <v>1.8923713778829097</v>
      </c>
      <c r="AV78" s="133">
        <f t="shared" si="106"/>
        <v>108.47457627118644</v>
      </c>
      <c r="AW78" s="133">
        <f t="shared" si="107"/>
        <v>2.5820568927789935</v>
      </c>
    </row>
    <row r="79" spans="1:49" x14ac:dyDescent="0.3">
      <c r="A79" s="2" t="s">
        <v>11</v>
      </c>
      <c r="B79" s="3"/>
      <c r="C79" s="133">
        <f t="shared" si="114"/>
        <v>1.3140604467805519</v>
      </c>
      <c r="D79" s="133">
        <f t="shared" si="115"/>
        <v>140.21024967148489</v>
      </c>
      <c r="E79" s="133">
        <f t="shared" si="71"/>
        <v>0.92850510677808717</v>
      </c>
      <c r="F79" s="133">
        <f t="shared" si="116"/>
        <v>100</v>
      </c>
      <c r="G79" s="133">
        <f t="shared" si="117"/>
        <v>1.3140604467805519</v>
      </c>
      <c r="H79" s="134"/>
      <c r="I79" s="133">
        <f t="shared" si="123"/>
        <v>1.1378002528445006</v>
      </c>
      <c r="J79" s="133">
        <f t="shared" si="124"/>
        <v>133.75474083438687</v>
      </c>
      <c r="K79" s="133">
        <f t="shared" si="125"/>
        <v>0.8434864104967198</v>
      </c>
      <c r="L79" s="133">
        <f t="shared" si="126"/>
        <v>112.5</v>
      </c>
      <c r="M79" s="133">
        <f t="shared" si="127"/>
        <v>1.0113780025284451</v>
      </c>
      <c r="N79" s="134"/>
      <c r="O79" s="133">
        <f t="shared" si="118"/>
        <v>1.3315579227696404</v>
      </c>
      <c r="P79" s="133">
        <f t="shared" si="119"/>
        <v>142.87616511318242</v>
      </c>
      <c r="Q79" s="133">
        <f t="shared" si="120"/>
        <v>0.92336103416435833</v>
      </c>
      <c r="R79" s="133">
        <f t="shared" si="121"/>
        <v>100</v>
      </c>
      <c r="S79" s="133">
        <f t="shared" si="122"/>
        <v>1.3315579227696404</v>
      </c>
      <c r="T79" s="134"/>
      <c r="U79" s="133">
        <f t="shared" si="84"/>
        <v>1.2315270935960592</v>
      </c>
      <c r="V79" s="133">
        <f t="shared" si="85"/>
        <v>135.83743842364532</v>
      </c>
      <c r="W79" s="133">
        <f t="shared" si="86"/>
        <v>0.89847259658580414</v>
      </c>
      <c r="X79" s="133">
        <f t="shared" si="87"/>
        <v>100</v>
      </c>
      <c r="Y79" s="133">
        <f t="shared" si="88"/>
        <v>1.2315270935960592</v>
      </c>
      <c r="Z79" s="134"/>
      <c r="AA79" s="133">
        <f t="shared" si="89"/>
        <v>2.2274325908558033</v>
      </c>
      <c r="AB79" s="133">
        <f t="shared" si="90"/>
        <v>143.02461899179366</v>
      </c>
      <c r="AC79" s="133">
        <f t="shared" si="91"/>
        <v>1.5334947538337369</v>
      </c>
      <c r="AD79" s="133">
        <f t="shared" si="92"/>
        <v>100</v>
      </c>
      <c r="AE79" s="133">
        <f t="shared" si="93"/>
        <v>2.2274325908558033</v>
      </c>
      <c r="AF79" s="134"/>
      <c r="AG79" s="133">
        <f t="shared" si="94"/>
        <v>1.7543859649122806</v>
      </c>
      <c r="AH79" s="133">
        <f t="shared" si="95"/>
        <v>148.04318488529015</v>
      </c>
      <c r="AI79" s="133">
        <f t="shared" si="96"/>
        <v>1.1711711711711712</v>
      </c>
      <c r="AJ79" s="133">
        <f t="shared" si="97"/>
        <v>100</v>
      </c>
      <c r="AK79" s="133">
        <f t="shared" si="98"/>
        <v>1.7543859649122806</v>
      </c>
      <c r="AL79" s="134"/>
      <c r="AM79" s="133">
        <f t="shared" si="99"/>
        <v>3.5256410256410255</v>
      </c>
      <c r="AN79" s="133">
        <f t="shared" si="100"/>
        <v>158.33333333333331</v>
      </c>
      <c r="AO79" s="133">
        <f t="shared" si="101"/>
        <v>2.1782178217821779</v>
      </c>
      <c r="AP79" s="133">
        <f t="shared" si="108"/>
        <v>100</v>
      </c>
      <c r="AQ79" s="133">
        <f t="shared" si="102"/>
        <v>3.5256410256410255</v>
      </c>
      <c r="AR79" s="134"/>
      <c r="AS79" s="133">
        <f t="shared" si="103"/>
        <v>1.7438589911869491</v>
      </c>
      <c r="AT79" s="133">
        <f t="shared" si="104"/>
        <v>142.6214138383649</v>
      </c>
      <c r="AU79" s="133">
        <f t="shared" si="105"/>
        <v>1.2079490842966618</v>
      </c>
      <c r="AV79" s="133">
        <f t="shared" si="106"/>
        <v>101.08695652173914</v>
      </c>
      <c r="AW79" s="133">
        <f t="shared" si="107"/>
        <v>1.7251078192387022</v>
      </c>
    </row>
    <row r="80" spans="1:49" x14ac:dyDescent="0.3">
      <c r="A80" s="2" t="s">
        <v>12</v>
      </c>
      <c r="B80" s="3"/>
      <c r="C80" s="133">
        <f t="shared" si="114"/>
        <v>1.9823788546255507</v>
      </c>
      <c r="D80" s="133">
        <f t="shared" si="115"/>
        <v>135.58842039018251</v>
      </c>
      <c r="E80" s="133">
        <f t="shared" si="71"/>
        <v>1.4409881061299177</v>
      </c>
      <c r="F80" s="133">
        <f t="shared" si="116"/>
        <v>105</v>
      </c>
      <c r="G80" s="133">
        <f t="shared" si="117"/>
        <v>1.8879798615481436</v>
      </c>
      <c r="H80" s="134"/>
      <c r="I80" s="133">
        <f t="shared" si="123"/>
        <v>1.5727391874180863</v>
      </c>
      <c r="J80" s="133">
        <f t="shared" si="124"/>
        <v>134.73132372214943</v>
      </c>
      <c r="K80" s="133">
        <f t="shared" si="125"/>
        <v>1.153846153846154</v>
      </c>
      <c r="L80" s="133">
        <f t="shared" si="126"/>
        <v>100</v>
      </c>
      <c r="M80" s="133">
        <f t="shared" si="127"/>
        <v>1.5727391874180863</v>
      </c>
      <c r="N80" s="134"/>
      <c r="O80" s="133">
        <f t="shared" si="118"/>
        <v>1.3835263835263836</v>
      </c>
      <c r="P80" s="133">
        <f t="shared" si="119"/>
        <v>132.43243243243242</v>
      </c>
      <c r="Q80" s="133">
        <f t="shared" si="120"/>
        <v>1.033902380379899</v>
      </c>
      <c r="R80" s="133">
        <f t="shared" si="121"/>
        <v>102.38095238095238</v>
      </c>
      <c r="S80" s="133">
        <f t="shared" si="122"/>
        <v>1.3513513513513513</v>
      </c>
      <c r="T80" s="134"/>
      <c r="U80" s="133">
        <f t="shared" si="84"/>
        <v>1.3685550604710375</v>
      </c>
      <c r="V80" s="133">
        <f t="shared" si="85"/>
        <v>134.69127943984722</v>
      </c>
      <c r="W80" s="133">
        <f t="shared" si="86"/>
        <v>1.0058479532163742</v>
      </c>
      <c r="X80" s="133">
        <f t="shared" si="87"/>
        <v>100</v>
      </c>
      <c r="Y80" s="133">
        <f t="shared" si="88"/>
        <v>1.3685550604710375</v>
      </c>
      <c r="Z80" s="134"/>
      <c r="AA80" s="133">
        <f t="shared" si="89"/>
        <v>1.3870967741935483</v>
      </c>
      <c r="AB80" s="133">
        <f t="shared" si="90"/>
        <v>136.96774193548387</v>
      </c>
      <c r="AC80" s="133">
        <f t="shared" si="91"/>
        <v>1.0025647003963629</v>
      </c>
      <c r="AD80" s="133">
        <f t="shared" si="92"/>
        <v>102.38095238095238</v>
      </c>
      <c r="AE80" s="133">
        <f t="shared" si="93"/>
        <v>1.3548387096774193</v>
      </c>
      <c r="AF80" s="134"/>
      <c r="AG80" s="133">
        <f t="shared" si="94"/>
        <v>2.5841816758026623</v>
      </c>
      <c r="AH80" s="133">
        <f t="shared" si="95"/>
        <v>145.53641346906815</v>
      </c>
      <c r="AI80" s="133">
        <f t="shared" si="96"/>
        <v>1.7446471054718478</v>
      </c>
      <c r="AJ80" s="133">
        <f t="shared" si="97"/>
        <v>104.76190476190477</v>
      </c>
      <c r="AK80" s="133">
        <f t="shared" si="98"/>
        <v>2.4667188723570868</v>
      </c>
      <c r="AL80" s="134"/>
      <c r="AM80" s="133">
        <f t="shared" si="99"/>
        <v>3.0578117534639273</v>
      </c>
      <c r="AN80" s="133">
        <f t="shared" si="100"/>
        <v>161.72957477305303</v>
      </c>
      <c r="AO80" s="133">
        <f t="shared" si="101"/>
        <v>1.8556103218324151</v>
      </c>
      <c r="AP80" s="133">
        <f t="shared" si="108"/>
        <v>116.36363636363636</v>
      </c>
      <c r="AQ80" s="133">
        <f t="shared" si="102"/>
        <v>2.6278069756330624</v>
      </c>
      <c r="AR80" s="134"/>
      <c r="AS80" s="133">
        <f t="shared" si="103"/>
        <v>1.829238147031196</v>
      </c>
      <c r="AT80" s="133">
        <f t="shared" si="104"/>
        <v>139.00726751371928</v>
      </c>
      <c r="AU80" s="133">
        <f t="shared" si="105"/>
        <v>1.2988380664864674</v>
      </c>
      <c r="AV80" s="133">
        <f t="shared" si="106"/>
        <v>104.81586402266289</v>
      </c>
      <c r="AW80" s="133">
        <f t="shared" si="107"/>
        <v>1.7451920700054382</v>
      </c>
    </row>
    <row r="81" spans="1:49" x14ac:dyDescent="0.3">
      <c r="A81" s="29" t="s">
        <v>13</v>
      </c>
      <c r="B81" s="90"/>
      <c r="C81" s="57">
        <f t="shared" ref="C81:C91" si="128">IF(C22&gt;0,E22/C22*100)</f>
        <v>1.8279892118669463</v>
      </c>
      <c r="D81" s="57">
        <f t="shared" ref="D81:D91" si="129">IF(C22&gt;0,F22/C22*100,0)</f>
        <v>134.92658076116274</v>
      </c>
      <c r="E81" s="57">
        <f t="shared" si="71"/>
        <v>1.3366933274898651</v>
      </c>
      <c r="F81" s="57">
        <f t="shared" ref="F81:F91" si="130">IF(D22&gt;0,E22/D22*100,0)</f>
        <v>103.38983050847457</v>
      </c>
      <c r="G81" s="57">
        <f t="shared" ref="G81:G91" si="131">IF(C22&gt;0,D22/C22*100)</f>
        <v>1.7680551393467185</v>
      </c>
      <c r="H81" s="132"/>
      <c r="I81" s="43">
        <f t="shared" si="123"/>
        <v>1.2704729833154753</v>
      </c>
      <c r="J81" s="57">
        <f t="shared" si="124"/>
        <v>132.60370427062605</v>
      </c>
      <c r="K81" s="43">
        <f t="shared" si="125"/>
        <v>0.94900525954722159</v>
      </c>
      <c r="L81" s="57">
        <f t="shared" si="126"/>
        <v>101.21951219512195</v>
      </c>
      <c r="M81" s="43">
        <f t="shared" si="127"/>
        <v>1.2551660799020359</v>
      </c>
      <c r="N81" s="132"/>
      <c r="O81" s="57">
        <f t="shared" si="118"/>
        <v>1.4929829799940282</v>
      </c>
      <c r="P81" s="57">
        <f t="shared" si="119"/>
        <v>131.74081815467304</v>
      </c>
      <c r="Q81" s="57">
        <f t="shared" si="120"/>
        <v>1.1205737337516808</v>
      </c>
      <c r="R81" s="57">
        <f t="shared" si="121"/>
        <v>103.09278350515463</v>
      </c>
      <c r="S81" s="57">
        <f t="shared" si="122"/>
        <v>1.4481934905942071</v>
      </c>
      <c r="T81" s="132"/>
      <c r="U81" s="57">
        <f t="shared" si="84"/>
        <v>1.4330033978431083</v>
      </c>
      <c r="V81" s="57">
        <f t="shared" si="85"/>
        <v>132.20564337420592</v>
      </c>
      <c r="W81" s="57">
        <f t="shared" si="86"/>
        <v>1.0722971479106786</v>
      </c>
      <c r="X81" s="43">
        <f t="shared" si="87"/>
        <v>101.04166666666667</v>
      </c>
      <c r="Y81" s="57">
        <f t="shared" si="88"/>
        <v>1.4182301669375093</v>
      </c>
      <c r="Z81" s="132"/>
      <c r="AA81" s="57">
        <f t="shared" si="89"/>
        <v>1.4619883040935671</v>
      </c>
      <c r="AB81" s="57">
        <f t="shared" si="90"/>
        <v>135.92105263157893</v>
      </c>
      <c r="AC81" s="57">
        <f t="shared" si="91"/>
        <v>1.0641694157709907</v>
      </c>
      <c r="AD81" s="57">
        <f t="shared" si="92"/>
        <v>102.04081632653062</v>
      </c>
      <c r="AE81" s="57">
        <f t="shared" si="93"/>
        <v>1.432748538011696</v>
      </c>
      <c r="AF81" s="132"/>
      <c r="AG81" s="57">
        <f t="shared" si="94"/>
        <v>2.5667888947092719</v>
      </c>
      <c r="AH81" s="57">
        <f t="shared" si="95"/>
        <v>143.09411559280599</v>
      </c>
      <c r="AI81" s="57">
        <f t="shared" si="96"/>
        <v>1.7621673459602014</v>
      </c>
      <c r="AJ81" s="57">
        <f t="shared" si="97"/>
        <v>105</v>
      </c>
      <c r="AK81" s="57">
        <f t="shared" si="98"/>
        <v>2.4445608521040683</v>
      </c>
      <c r="AL81" s="132"/>
      <c r="AM81" s="57">
        <f t="shared" si="99"/>
        <v>2.7982986344302665</v>
      </c>
      <c r="AN81" s="57">
        <f t="shared" si="100"/>
        <v>158.15983881799866</v>
      </c>
      <c r="AO81" s="57">
        <f t="shared" si="101"/>
        <v>1.7385257301808066</v>
      </c>
      <c r="AP81" s="57">
        <f t="shared" si="108"/>
        <v>110.61946902654867</v>
      </c>
      <c r="AQ81" s="57">
        <f t="shared" si="102"/>
        <v>2.5296619655249608</v>
      </c>
      <c r="AR81" s="134"/>
      <c r="AS81" s="43">
        <f t="shared" si="103"/>
        <v>1.7708428662944999</v>
      </c>
      <c r="AT81" s="43">
        <f t="shared" si="104"/>
        <v>137.27006497666332</v>
      </c>
      <c r="AU81" s="43">
        <f t="shared" si="105"/>
        <v>1.2736128480221154</v>
      </c>
      <c r="AV81" s="43">
        <f t="shared" si="106"/>
        <v>104.03225806451613</v>
      </c>
      <c r="AW81" s="57">
        <f t="shared" si="107"/>
        <v>1.7022055458954881</v>
      </c>
    </row>
    <row r="82" spans="1:49" x14ac:dyDescent="0.3">
      <c r="A82" s="2" t="s">
        <v>14</v>
      </c>
      <c r="B82" s="3"/>
      <c r="C82" s="133">
        <f t="shared" si="128"/>
        <v>3.1779661016949152</v>
      </c>
      <c r="D82" s="133">
        <f t="shared" si="129"/>
        <v>146.39830508474577</v>
      </c>
      <c r="E82" s="133">
        <f t="shared" si="71"/>
        <v>2.1246458923512748</v>
      </c>
      <c r="F82" s="133">
        <f t="shared" si="130"/>
        <v>100</v>
      </c>
      <c r="G82" s="133">
        <f t="shared" si="131"/>
        <v>3.1779661016949152</v>
      </c>
      <c r="H82" s="134"/>
      <c r="I82" s="133">
        <f t="shared" si="123"/>
        <v>2.0161290322580645</v>
      </c>
      <c r="J82" s="133">
        <f t="shared" si="124"/>
        <v>142.74193548387098</v>
      </c>
      <c r="K82" s="133">
        <f t="shared" si="125"/>
        <v>1.392757660167131</v>
      </c>
      <c r="L82" s="133">
        <f t="shared" si="126"/>
        <v>111.11111111111111</v>
      </c>
      <c r="M82" s="133">
        <f t="shared" si="127"/>
        <v>1.8145161290322582</v>
      </c>
      <c r="N82" s="134"/>
      <c r="O82" s="133">
        <f t="shared" si="118"/>
        <v>3.4408602150537635</v>
      </c>
      <c r="P82" s="133">
        <f t="shared" si="119"/>
        <v>147.31182795698925</v>
      </c>
      <c r="Q82" s="133">
        <f t="shared" si="120"/>
        <v>2.2824536376604851</v>
      </c>
      <c r="R82" s="133">
        <f t="shared" si="121"/>
        <v>114.28571428571428</v>
      </c>
      <c r="S82" s="133">
        <f t="shared" si="122"/>
        <v>3.010752688172043</v>
      </c>
      <c r="T82" s="134"/>
      <c r="U82" s="133">
        <f t="shared" si="84"/>
        <v>3.0487804878048781</v>
      </c>
      <c r="V82" s="133">
        <f t="shared" si="85"/>
        <v>147.96747967479675</v>
      </c>
      <c r="W82" s="133">
        <f t="shared" si="86"/>
        <v>2.0188425302826376</v>
      </c>
      <c r="X82" s="133">
        <f t="shared" si="87"/>
        <v>125</v>
      </c>
      <c r="Y82" s="133">
        <f t="shared" si="88"/>
        <v>2.4390243902439024</v>
      </c>
      <c r="Z82" s="134"/>
      <c r="AA82" s="133">
        <f t="shared" si="89"/>
        <v>1.1135857461024499</v>
      </c>
      <c r="AB82" s="133">
        <f t="shared" si="90"/>
        <v>147.66146993318486</v>
      </c>
      <c r="AC82" s="133">
        <f t="shared" si="91"/>
        <v>0.74850299401197606</v>
      </c>
      <c r="AD82" s="133">
        <f t="shared" si="92"/>
        <v>100</v>
      </c>
      <c r="AE82" s="133">
        <f t="shared" si="93"/>
        <v>1.1135857461024499</v>
      </c>
      <c r="AF82" s="134"/>
      <c r="AG82" s="133">
        <f t="shared" si="94"/>
        <v>3.2822757111597372</v>
      </c>
      <c r="AH82" s="133">
        <f t="shared" si="95"/>
        <v>157.5492341356674</v>
      </c>
      <c r="AI82" s="133">
        <f t="shared" si="96"/>
        <v>2.0408163265306123</v>
      </c>
      <c r="AJ82" s="133">
        <f t="shared" si="97"/>
        <v>107.14285714285714</v>
      </c>
      <c r="AK82" s="133">
        <f t="shared" si="98"/>
        <v>3.0634573304157549</v>
      </c>
      <c r="AL82" s="134"/>
      <c r="AM82" s="133">
        <f t="shared" si="99"/>
        <v>2.0725388601036272</v>
      </c>
      <c r="AN82" s="133">
        <f t="shared" si="100"/>
        <v>163.73056994818654</v>
      </c>
      <c r="AO82" s="133">
        <f t="shared" si="101"/>
        <v>1.25</v>
      </c>
      <c r="AP82" s="133">
        <f t="shared" si="108"/>
        <v>100</v>
      </c>
      <c r="AQ82" s="133">
        <f t="shared" si="102"/>
        <v>2.0725388601036272</v>
      </c>
      <c r="AR82" s="134"/>
      <c r="AS82" s="133">
        <f t="shared" si="103"/>
        <v>2.6111283804787071</v>
      </c>
      <c r="AT82" s="133">
        <f t="shared" si="104"/>
        <v>150.04662729250856</v>
      </c>
      <c r="AU82" s="133">
        <f t="shared" si="105"/>
        <v>1.7104459376908978</v>
      </c>
      <c r="AV82" s="133">
        <f t="shared" si="106"/>
        <v>109.09090909090908</v>
      </c>
      <c r="AW82" s="133">
        <f t="shared" si="107"/>
        <v>2.3935343487721479</v>
      </c>
    </row>
    <row r="83" spans="1:49" x14ac:dyDescent="0.3">
      <c r="A83" s="2" t="s">
        <v>15</v>
      </c>
      <c r="B83" s="3"/>
      <c r="C83" s="133">
        <f t="shared" si="128"/>
        <v>1.5384615384615385</v>
      </c>
      <c r="D83" s="133">
        <f t="shared" si="129"/>
        <v>176.92307692307691</v>
      </c>
      <c r="E83" s="133">
        <f t="shared" si="71"/>
        <v>0.86206896551724133</v>
      </c>
      <c r="F83" s="133">
        <f t="shared" si="130"/>
        <v>100</v>
      </c>
      <c r="G83" s="133">
        <f t="shared" si="131"/>
        <v>1.5384615384615385</v>
      </c>
      <c r="H83" s="134"/>
      <c r="I83" s="133">
        <f t="shared" si="123"/>
        <v>4.6875</v>
      </c>
      <c r="J83" s="133">
        <f t="shared" si="124"/>
        <v>157.8125</v>
      </c>
      <c r="K83" s="133">
        <f t="shared" si="125"/>
        <v>2.8846153846153846</v>
      </c>
      <c r="L83" s="133">
        <f t="shared" si="126"/>
        <v>100</v>
      </c>
      <c r="M83" s="133">
        <f t="shared" si="127"/>
        <v>4.6875</v>
      </c>
      <c r="N83" s="134"/>
      <c r="O83" s="133">
        <f t="shared" si="118"/>
        <v>6.1538461538461542</v>
      </c>
      <c r="P83" s="133">
        <f t="shared" si="119"/>
        <v>130.76923076923077</v>
      </c>
      <c r="Q83" s="133">
        <f t="shared" si="120"/>
        <v>4.4943820224719104</v>
      </c>
      <c r="R83" s="133">
        <f t="shared" si="121"/>
        <v>100</v>
      </c>
      <c r="S83" s="133">
        <f t="shared" si="122"/>
        <v>6.1538461538461542</v>
      </c>
      <c r="T83" s="134"/>
      <c r="U83" s="133">
        <f t="shared" si="84"/>
        <v>5.4054054054054053</v>
      </c>
      <c r="V83" s="133">
        <f t="shared" si="85"/>
        <v>155.40540540540539</v>
      </c>
      <c r="W83" s="133">
        <f t="shared" si="86"/>
        <v>3.3613445378151261</v>
      </c>
      <c r="X83" s="133">
        <f t="shared" si="87"/>
        <v>100</v>
      </c>
      <c r="Y83" s="133">
        <f t="shared" si="88"/>
        <v>5.4054054054054053</v>
      </c>
      <c r="Z83" s="134"/>
      <c r="AA83" s="133">
        <f t="shared" si="89"/>
        <v>5.0847457627118651</v>
      </c>
      <c r="AB83" s="133">
        <f t="shared" si="90"/>
        <v>154.23728813559322</v>
      </c>
      <c r="AC83" s="133">
        <f t="shared" si="91"/>
        <v>3.1914893617021276</v>
      </c>
      <c r="AD83" s="133">
        <f t="shared" si="92"/>
        <v>100</v>
      </c>
      <c r="AE83" s="133">
        <f t="shared" si="93"/>
        <v>5.0847457627118651</v>
      </c>
      <c r="AF83" s="134"/>
      <c r="AG83" s="133">
        <f t="shared" si="94"/>
        <v>4.10958904109589</v>
      </c>
      <c r="AH83" s="133">
        <f t="shared" si="95"/>
        <v>160.27397260273972</v>
      </c>
      <c r="AI83" s="133">
        <f t="shared" si="96"/>
        <v>2.5</v>
      </c>
      <c r="AJ83" s="133">
        <f t="shared" si="97"/>
        <v>150</v>
      </c>
      <c r="AK83" s="133">
        <f t="shared" si="98"/>
        <v>2.7397260273972601</v>
      </c>
      <c r="AL83" s="134"/>
      <c r="AM83" s="133">
        <f t="shared" si="99"/>
        <v>6.557377049180328</v>
      </c>
      <c r="AN83" s="133">
        <f t="shared" si="100"/>
        <v>160.65573770491804</v>
      </c>
      <c r="AO83" s="133">
        <f t="shared" si="101"/>
        <v>3.9215686274509802</v>
      </c>
      <c r="AP83" s="133">
        <f t="shared" si="108"/>
        <v>100</v>
      </c>
      <c r="AQ83" s="133">
        <f t="shared" si="102"/>
        <v>6.557377049180328</v>
      </c>
      <c r="AR83" s="134"/>
      <c r="AS83" s="133">
        <f t="shared" si="103"/>
        <v>4.7722342733188716</v>
      </c>
      <c r="AT83" s="133">
        <f t="shared" si="104"/>
        <v>156.61605206073753</v>
      </c>
      <c r="AU83" s="133">
        <f t="shared" si="105"/>
        <v>2.956989247311828</v>
      </c>
      <c r="AV83" s="133">
        <f t="shared" si="106"/>
        <v>104.76190476190477</v>
      </c>
      <c r="AW83" s="133">
        <f t="shared" si="107"/>
        <v>4.5553145336225596</v>
      </c>
    </row>
    <row r="84" spans="1:49" x14ac:dyDescent="0.3">
      <c r="A84" s="2" t="s">
        <v>16</v>
      </c>
      <c r="B84" s="3"/>
      <c r="C84" s="133">
        <f t="shared" si="128"/>
        <v>1.7870439314966493</v>
      </c>
      <c r="D84" s="133">
        <f t="shared" si="129"/>
        <v>147.35666418466121</v>
      </c>
      <c r="E84" s="133">
        <f t="shared" si="71"/>
        <v>1.1982026959560659</v>
      </c>
      <c r="F84" s="133">
        <f t="shared" si="130"/>
        <v>114.28571428571428</v>
      </c>
      <c r="G84" s="133">
        <f t="shared" si="131"/>
        <v>1.5636634400595681</v>
      </c>
      <c r="H84" s="134"/>
      <c r="I84" s="133">
        <f t="shared" si="123"/>
        <v>2.1969696969696968</v>
      </c>
      <c r="J84" s="133">
        <f t="shared" si="124"/>
        <v>146.06060606060606</v>
      </c>
      <c r="K84" s="133">
        <f t="shared" si="125"/>
        <v>1.481859989780276</v>
      </c>
      <c r="L84" s="133">
        <f t="shared" si="126"/>
        <v>103.57142857142858</v>
      </c>
      <c r="M84" s="133">
        <f t="shared" si="127"/>
        <v>2.1212121212121215</v>
      </c>
      <c r="N84" s="134"/>
      <c r="O84" s="133">
        <f t="shared" si="118"/>
        <v>2.1106259097525473</v>
      </c>
      <c r="P84" s="133">
        <f t="shared" si="119"/>
        <v>143.66812227074234</v>
      </c>
      <c r="Q84" s="133">
        <f t="shared" si="120"/>
        <v>1.4478282576135795</v>
      </c>
      <c r="R84" s="133">
        <f t="shared" si="121"/>
        <v>111.53846153846155</v>
      </c>
      <c r="S84" s="133">
        <f t="shared" si="122"/>
        <v>1.8922852983988356</v>
      </c>
      <c r="T84" s="134"/>
      <c r="U84" s="133">
        <f t="shared" si="84"/>
        <v>2.8704422032583397</v>
      </c>
      <c r="V84" s="133">
        <f t="shared" si="85"/>
        <v>146.00465477114042</v>
      </c>
      <c r="W84" s="133">
        <f t="shared" si="86"/>
        <v>1.9280875455966648</v>
      </c>
      <c r="X84" s="133">
        <f t="shared" si="87"/>
        <v>112.12121212121211</v>
      </c>
      <c r="Y84" s="133">
        <f t="shared" si="88"/>
        <v>2.5601241272304112</v>
      </c>
      <c r="Z84" s="134"/>
      <c r="AA84" s="133">
        <f t="shared" si="89"/>
        <v>3.1842304776345718</v>
      </c>
      <c r="AB84" s="133">
        <f t="shared" si="90"/>
        <v>142.75966641394996</v>
      </c>
      <c r="AC84" s="133">
        <f t="shared" si="91"/>
        <v>2.1818181818181821</v>
      </c>
      <c r="AD84" s="133">
        <f t="shared" si="92"/>
        <v>110.5263157894737</v>
      </c>
      <c r="AE84" s="133">
        <f t="shared" si="93"/>
        <v>2.8809704321455647</v>
      </c>
      <c r="AF84" s="134"/>
      <c r="AG84" s="133">
        <f t="shared" si="94"/>
        <v>2.872670807453416</v>
      </c>
      <c r="AH84" s="133">
        <f t="shared" si="95"/>
        <v>158.46273291925465</v>
      </c>
      <c r="AI84" s="133">
        <f t="shared" si="96"/>
        <v>1.7805582290664101</v>
      </c>
      <c r="AJ84" s="133">
        <f t="shared" si="97"/>
        <v>108.8235294117647</v>
      </c>
      <c r="AK84" s="133">
        <f t="shared" si="98"/>
        <v>2.639751552795031</v>
      </c>
      <c r="AL84" s="134"/>
      <c r="AM84" s="133">
        <f t="shared" si="99"/>
        <v>3.1409168081494054</v>
      </c>
      <c r="AN84" s="133">
        <f t="shared" si="100"/>
        <v>175.55178268251274</v>
      </c>
      <c r="AO84" s="133">
        <f t="shared" si="101"/>
        <v>1.7577197149643706</v>
      </c>
      <c r="AP84" s="133">
        <f t="shared" si="108"/>
        <v>105.71428571428572</v>
      </c>
      <c r="AQ84" s="133">
        <f t="shared" si="102"/>
        <v>2.9711375212224107</v>
      </c>
      <c r="AR84" s="134"/>
      <c r="AS84" s="133">
        <f t="shared" si="103"/>
        <v>2.5792997475578971</v>
      </c>
      <c r="AT84" s="133">
        <f t="shared" si="104"/>
        <v>150.9713533091867</v>
      </c>
      <c r="AU84" s="133">
        <f t="shared" si="105"/>
        <v>1.6797712651894212</v>
      </c>
      <c r="AV84" s="133">
        <f t="shared" si="106"/>
        <v>109.30232558139534</v>
      </c>
      <c r="AW84" s="133">
        <f t="shared" si="107"/>
        <v>2.3597848754253103</v>
      </c>
    </row>
    <row r="85" spans="1:49" x14ac:dyDescent="0.3">
      <c r="A85" s="2" t="s">
        <v>17</v>
      </c>
      <c r="B85" s="3"/>
      <c r="C85" s="133">
        <f t="shared" si="128"/>
        <v>2.322308233638283</v>
      </c>
      <c r="D85" s="133">
        <f t="shared" si="129"/>
        <v>163.54679802955664</v>
      </c>
      <c r="E85" s="133">
        <f t="shared" si="71"/>
        <v>1.4000848536274926</v>
      </c>
      <c r="F85" s="133">
        <f t="shared" si="130"/>
        <v>103.125</v>
      </c>
      <c r="G85" s="133">
        <f t="shared" si="131"/>
        <v>2.2519352568613651</v>
      </c>
      <c r="H85" s="134"/>
      <c r="I85" s="133">
        <f t="shared" si="123"/>
        <v>1.9230769230769231</v>
      </c>
      <c r="J85" s="133">
        <f t="shared" si="124"/>
        <v>157.40740740740742</v>
      </c>
      <c r="K85" s="133">
        <f t="shared" si="125"/>
        <v>1.2069736253911489</v>
      </c>
      <c r="L85" s="133">
        <f t="shared" si="126"/>
        <v>108</v>
      </c>
      <c r="M85" s="133">
        <f t="shared" si="127"/>
        <v>1.7806267806267806</v>
      </c>
      <c r="N85" s="134"/>
      <c r="O85" s="133">
        <f t="shared" si="118"/>
        <v>2.1505376344086025</v>
      </c>
      <c r="P85" s="133">
        <f t="shared" si="119"/>
        <v>159.42652329749103</v>
      </c>
      <c r="Q85" s="133">
        <f t="shared" si="120"/>
        <v>1.3309671694764862</v>
      </c>
      <c r="R85" s="133">
        <f t="shared" si="121"/>
        <v>103.44827586206897</v>
      </c>
      <c r="S85" s="133">
        <f t="shared" si="122"/>
        <v>2.0788530465949822</v>
      </c>
      <c r="T85" s="134"/>
      <c r="U85" s="133">
        <f t="shared" si="84"/>
        <v>2.0174848688634834</v>
      </c>
      <c r="V85" s="133">
        <f t="shared" si="85"/>
        <v>155.81708137188971</v>
      </c>
      <c r="W85" s="133">
        <f t="shared" si="86"/>
        <v>1.2782275244993611</v>
      </c>
      <c r="X85" s="133">
        <f t="shared" si="87"/>
        <v>100</v>
      </c>
      <c r="Y85" s="133">
        <f t="shared" si="88"/>
        <v>2.0174848688634834</v>
      </c>
      <c r="Z85" s="134"/>
      <c r="AA85" s="133">
        <f t="shared" si="89"/>
        <v>1.9307589880159786</v>
      </c>
      <c r="AB85" s="133">
        <f t="shared" si="90"/>
        <v>162.84953395472704</v>
      </c>
      <c r="AC85" s="133">
        <f t="shared" si="91"/>
        <v>1.1717171717171717</v>
      </c>
      <c r="AD85" s="133">
        <f t="shared" si="92"/>
        <v>103.57142857142858</v>
      </c>
      <c r="AE85" s="133">
        <f t="shared" si="93"/>
        <v>1.8641810918774968</v>
      </c>
      <c r="AF85" s="134"/>
      <c r="AG85" s="133">
        <f t="shared" si="94"/>
        <v>2.8257456828885403</v>
      </c>
      <c r="AH85" s="133">
        <f t="shared" si="95"/>
        <v>167.66091051805338</v>
      </c>
      <c r="AI85" s="133">
        <f t="shared" si="96"/>
        <v>1.6574585635359116</v>
      </c>
      <c r="AJ85" s="133">
        <f t="shared" si="97"/>
        <v>116.12903225806453</v>
      </c>
      <c r="AK85" s="133">
        <f t="shared" si="98"/>
        <v>2.4332810047095763</v>
      </c>
      <c r="AL85" s="134"/>
      <c r="AM85" s="133">
        <f t="shared" si="99"/>
        <v>4.5148895292987508</v>
      </c>
      <c r="AN85" s="133">
        <f t="shared" si="100"/>
        <v>191.06628242074927</v>
      </c>
      <c r="AO85" s="133">
        <f t="shared" si="101"/>
        <v>2.3084479371316307</v>
      </c>
      <c r="AP85" s="133">
        <f t="shared" si="108"/>
        <v>117.5</v>
      </c>
      <c r="AQ85" s="133">
        <f t="shared" si="102"/>
        <v>3.8424591738712781</v>
      </c>
      <c r="AR85" s="134"/>
      <c r="AS85" s="133">
        <f t="shared" si="103"/>
        <v>2.4359512809743809</v>
      </c>
      <c r="AT85" s="133">
        <f t="shared" si="104"/>
        <v>164.2797144057119</v>
      </c>
      <c r="AU85" s="133">
        <f t="shared" si="105"/>
        <v>1.4611412016626779</v>
      </c>
      <c r="AV85" s="133">
        <f t="shared" si="106"/>
        <v>107.90697674418605</v>
      </c>
      <c r="AW85" s="133">
        <f t="shared" si="107"/>
        <v>2.2574548509029819</v>
      </c>
    </row>
    <row r="86" spans="1:49" x14ac:dyDescent="0.3">
      <c r="A86" s="2" t="s">
        <v>18</v>
      </c>
      <c r="B86" s="3"/>
      <c r="C86" s="133">
        <f t="shared" si="128"/>
        <v>3.7313432835820892</v>
      </c>
      <c r="D86" s="133">
        <f t="shared" si="129"/>
        <v>165.67164179104478</v>
      </c>
      <c r="E86" s="133">
        <f t="shared" si="71"/>
        <v>2.2026431718061676</v>
      </c>
      <c r="F86" s="133">
        <f t="shared" si="130"/>
        <v>100</v>
      </c>
      <c r="G86" s="133">
        <f t="shared" si="131"/>
        <v>3.7313432835820892</v>
      </c>
      <c r="H86" s="134"/>
      <c r="I86" s="133">
        <f t="shared" si="123"/>
        <v>8.3333333333333321</v>
      </c>
      <c r="J86" s="133">
        <f t="shared" si="124"/>
        <v>168.33333333333334</v>
      </c>
      <c r="K86" s="133">
        <f t="shared" si="125"/>
        <v>4.716981132075472</v>
      </c>
      <c r="L86" s="133">
        <f t="shared" si="126"/>
        <v>111.11111111111111</v>
      </c>
      <c r="M86" s="133">
        <f t="shared" si="127"/>
        <v>7.5</v>
      </c>
      <c r="N86" s="134"/>
      <c r="O86" s="133">
        <f t="shared" si="118"/>
        <v>6.756756756756757</v>
      </c>
      <c r="P86" s="133">
        <f t="shared" si="119"/>
        <v>162.83783783783784</v>
      </c>
      <c r="Q86" s="133">
        <f t="shared" si="120"/>
        <v>3.9840637450199203</v>
      </c>
      <c r="R86" s="133">
        <f t="shared" si="121"/>
        <v>125</v>
      </c>
      <c r="S86" s="133">
        <f t="shared" si="122"/>
        <v>5.4054054054054053</v>
      </c>
      <c r="T86" s="134"/>
      <c r="U86" s="133">
        <f t="shared" si="84"/>
        <v>2.0408163265306123</v>
      </c>
      <c r="V86" s="133">
        <f t="shared" si="85"/>
        <v>163.94557823129253</v>
      </c>
      <c r="W86" s="133">
        <f t="shared" si="86"/>
        <v>1.2295081967213115</v>
      </c>
      <c r="X86" s="133">
        <f t="shared" si="87"/>
        <v>100</v>
      </c>
      <c r="Y86" s="133">
        <f t="shared" si="88"/>
        <v>2.0408163265306123</v>
      </c>
      <c r="Z86" s="134"/>
      <c r="AA86" s="133">
        <f t="shared" si="89"/>
        <v>2.2900763358778624</v>
      </c>
      <c r="AB86" s="133">
        <f t="shared" si="90"/>
        <v>155.72519083969465</v>
      </c>
      <c r="AC86" s="133">
        <f t="shared" si="91"/>
        <v>1.4492753623188406</v>
      </c>
      <c r="AD86" s="133">
        <f t="shared" si="92"/>
        <v>100</v>
      </c>
      <c r="AE86" s="133">
        <f t="shared" si="93"/>
        <v>2.2900763358778624</v>
      </c>
      <c r="AF86" s="134"/>
      <c r="AG86" s="133">
        <f t="shared" si="94"/>
        <v>5.343511450381679</v>
      </c>
      <c r="AH86" s="133">
        <f t="shared" si="95"/>
        <v>178.62595419847329</v>
      </c>
      <c r="AI86" s="133">
        <f t="shared" si="96"/>
        <v>2.904564315352697</v>
      </c>
      <c r="AJ86" s="133">
        <f t="shared" si="97"/>
        <v>100</v>
      </c>
      <c r="AK86" s="133">
        <f t="shared" si="98"/>
        <v>5.343511450381679</v>
      </c>
      <c r="AL86" s="134"/>
      <c r="AM86" s="133">
        <f t="shared" si="99"/>
        <v>4</v>
      </c>
      <c r="AN86" s="133">
        <f t="shared" si="100"/>
        <v>174.4</v>
      </c>
      <c r="AO86" s="133">
        <f t="shared" si="101"/>
        <v>2.2421524663677128</v>
      </c>
      <c r="AP86" s="133">
        <f t="shared" si="108"/>
        <v>100</v>
      </c>
      <c r="AQ86" s="133">
        <f t="shared" si="102"/>
        <v>4</v>
      </c>
      <c r="AR86" s="134"/>
      <c r="AS86" s="133">
        <f t="shared" si="103"/>
        <v>4.5940170940170946</v>
      </c>
      <c r="AT86" s="133">
        <f t="shared" si="104"/>
        <v>166.88034188034189</v>
      </c>
      <c r="AU86" s="133">
        <f t="shared" si="105"/>
        <v>2.6791277258566981</v>
      </c>
      <c r="AV86" s="133">
        <f t="shared" si="106"/>
        <v>107.5</v>
      </c>
      <c r="AW86" s="133">
        <f t="shared" si="107"/>
        <v>4.2735042735042734</v>
      </c>
    </row>
    <row r="87" spans="1:49" x14ac:dyDescent="0.3">
      <c r="A87" s="2" t="s">
        <v>19</v>
      </c>
      <c r="B87" s="3"/>
      <c r="C87" s="133">
        <f t="shared" si="128"/>
        <v>3.5897435897435894</v>
      </c>
      <c r="D87" s="133">
        <f t="shared" si="129"/>
        <v>170</v>
      </c>
      <c r="E87" s="133">
        <f t="shared" si="71"/>
        <v>2.0679468242245198</v>
      </c>
      <c r="F87" s="133">
        <f t="shared" si="130"/>
        <v>127.27272727272727</v>
      </c>
      <c r="G87" s="133">
        <f t="shared" si="131"/>
        <v>2.8205128205128207</v>
      </c>
      <c r="H87" s="134"/>
      <c r="I87" s="133">
        <f t="shared" si="123"/>
        <v>3.608247422680412</v>
      </c>
      <c r="J87" s="133">
        <f t="shared" si="124"/>
        <v>168.55670103092783</v>
      </c>
      <c r="K87" s="133">
        <f t="shared" si="125"/>
        <v>2.0958083832335328</v>
      </c>
      <c r="L87" s="133">
        <f t="shared" si="126"/>
        <v>100</v>
      </c>
      <c r="M87" s="133">
        <f t="shared" si="127"/>
        <v>3.608247422680412</v>
      </c>
      <c r="N87" s="134"/>
      <c r="O87" s="133">
        <f t="shared" si="118"/>
        <v>3.9312039312039313</v>
      </c>
      <c r="P87" s="133">
        <f t="shared" si="119"/>
        <v>158.23095823095824</v>
      </c>
      <c r="Q87" s="133">
        <f t="shared" si="120"/>
        <v>2.4242424242424243</v>
      </c>
      <c r="R87" s="133">
        <f t="shared" si="121"/>
        <v>100</v>
      </c>
      <c r="S87" s="133">
        <f t="shared" si="122"/>
        <v>3.9312039312039313</v>
      </c>
      <c r="T87" s="134"/>
      <c r="U87" s="133">
        <f t="shared" si="84"/>
        <v>2.3980815347721824</v>
      </c>
      <c r="V87" s="133">
        <f t="shared" si="85"/>
        <v>175.05995203836932</v>
      </c>
      <c r="W87" s="133">
        <f t="shared" si="86"/>
        <v>1.3513513513513513</v>
      </c>
      <c r="X87" s="133">
        <f t="shared" si="87"/>
        <v>100</v>
      </c>
      <c r="Y87" s="133">
        <f t="shared" si="88"/>
        <v>2.3980815347721824</v>
      </c>
      <c r="Z87" s="134"/>
      <c r="AA87" s="133">
        <f t="shared" si="89"/>
        <v>3.0226700251889169</v>
      </c>
      <c r="AB87" s="133">
        <f t="shared" si="90"/>
        <v>163.47607052896726</v>
      </c>
      <c r="AC87" s="133">
        <f t="shared" si="91"/>
        <v>1.8154311649016641</v>
      </c>
      <c r="AD87" s="133">
        <f t="shared" si="92"/>
        <v>100</v>
      </c>
      <c r="AE87" s="133">
        <f t="shared" si="93"/>
        <v>3.0226700251889169</v>
      </c>
      <c r="AF87" s="134"/>
      <c r="AG87" s="133">
        <f t="shared" si="94"/>
        <v>2.34375</v>
      </c>
      <c r="AH87" s="133">
        <f t="shared" si="95"/>
        <v>180.72916666666669</v>
      </c>
      <c r="AI87" s="133">
        <f t="shared" si="96"/>
        <v>1.2802275960170697</v>
      </c>
      <c r="AJ87" s="133">
        <f t="shared" si="97"/>
        <v>100</v>
      </c>
      <c r="AK87" s="133">
        <f t="shared" si="98"/>
        <v>2.34375</v>
      </c>
      <c r="AL87" s="134"/>
      <c r="AM87" s="133">
        <f t="shared" si="99"/>
        <v>5.4285714285714288</v>
      </c>
      <c r="AN87" s="133">
        <f t="shared" si="100"/>
        <v>190.28571428571428</v>
      </c>
      <c r="AO87" s="133">
        <f t="shared" si="101"/>
        <v>2.7737226277372264</v>
      </c>
      <c r="AP87" s="133">
        <f t="shared" si="108"/>
        <v>118.75</v>
      </c>
      <c r="AQ87" s="133">
        <f t="shared" si="102"/>
        <v>4.5714285714285712</v>
      </c>
      <c r="AR87" s="134"/>
      <c r="AS87" s="133">
        <f t="shared" si="103"/>
        <v>3.4394438346139777</v>
      </c>
      <c r="AT87" s="133">
        <f t="shared" si="104"/>
        <v>171.97219173069885</v>
      </c>
      <c r="AU87" s="133">
        <f t="shared" si="105"/>
        <v>1.9607843137254901</v>
      </c>
      <c r="AV87" s="133">
        <f t="shared" si="106"/>
        <v>106.81818181818181</v>
      </c>
      <c r="AW87" s="133">
        <f t="shared" si="107"/>
        <v>3.2199048664471279</v>
      </c>
    </row>
    <row r="88" spans="1:49" x14ac:dyDescent="0.3">
      <c r="A88" s="2" t="s">
        <v>20</v>
      </c>
      <c r="B88" s="3"/>
      <c r="C88" s="133">
        <f t="shared" si="128"/>
        <v>2.458512599877074</v>
      </c>
      <c r="D88" s="133">
        <f t="shared" si="129"/>
        <v>147.87953288260601</v>
      </c>
      <c r="E88" s="133">
        <f t="shared" si="71"/>
        <v>1.6353229762878168</v>
      </c>
      <c r="F88" s="133">
        <f t="shared" si="130"/>
        <v>105.26315789473684</v>
      </c>
      <c r="G88" s="133">
        <f t="shared" si="131"/>
        <v>2.3355869698832206</v>
      </c>
      <c r="H88" s="134"/>
      <c r="I88" s="133">
        <f t="shared" si="123"/>
        <v>1.7554479418886197</v>
      </c>
      <c r="J88" s="133">
        <f t="shared" si="124"/>
        <v>145.52058111380146</v>
      </c>
      <c r="K88" s="133">
        <f t="shared" si="125"/>
        <v>1.1919441019317716</v>
      </c>
      <c r="L88" s="133">
        <f t="shared" si="126"/>
        <v>107.40740740740742</v>
      </c>
      <c r="M88" s="133">
        <f t="shared" si="127"/>
        <v>1.6343825665859564</v>
      </c>
      <c r="N88" s="134"/>
      <c r="O88" s="133">
        <f t="shared" si="118"/>
        <v>1.7709563164108619</v>
      </c>
      <c r="P88" s="133">
        <f t="shared" si="119"/>
        <v>142.14876033057851</v>
      </c>
      <c r="Q88" s="133">
        <f t="shared" si="120"/>
        <v>1.2305168170631664</v>
      </c>
      <c r="R88" s="133">
        <f t="shared" si="121"/>
        <v>120</v>
      </c>
      <c r="S88" s="133">
        <f t="shared" si="122"/>
        <v>1.475796930342385</v>
      </c>
      <c r="T88" s="134"/>
      <c r="U88" s="133">
        <f t="shared" si="84"/>
        <v>1.3447432762836184</v>
      </c>
      <c r="V88" s="133">
        <f t="shared" si="85"/>
        <v>147.92176039119803</v>
      </c>
      <c r="W88" s="133">
        <f t="shared" si="86"/>
        <v>0.90090090090090091</v>
      </c>
      <c r="X88" s="133">
        <f t="shared" si="87"/>
        <v>104.76190476190477</v>
      </c>
      <c r="Y88" s="133">
        <f t="shared" si="88"/>
        <v>1.2836185819070904</v>
      </c>
      <c r="Z88" s="134"/>
      <c r="AA88" s="133">
        <f t="shared" si="89"/>
        <v>2.3508137432188065</v>
      </c>
      <c r="AB88" s="133">
        <f t="shared" si="90"/>
        <v>144.06268836648584</v>
      </c>
      <c r="AC88" s="133">
        <f t="shared" si="91"/>
        <v>1.6055990119390695</v>
      </c>
      <c r="AD88" s="133">
        <f t="shared" si="92"/>
        <v>108.33333333333333</v>
      </c>
      <c r="AE88" s="133">
        <f t="shared" si="93"/>
        <v>2.1699819168173597</v>
      </c>
      <c r="AF88" s="134"/>
      <c r="AG88" s="133">
        <f t="shared" si="94"/>
        <v>2.2398843930635839</v>
      </c>
      <c r="AH88" s="133">
        <f t="shared" si="95"/>
        <v>153.3236994219653</v>
      </c>
      <c r="AI88" s="133">
        <f t="shared" si="96"/>
        <v>1.4398513701811426</v>
      </c>
      <c r="AJ88" s="133">
        <f t="shared" si="97"/>
        <v>100</v>
      </c>
      <c r="AK88" s="133">
        <f t="shared" si="98"/>
        <v>2.2398843930635839</v>
      </c>
      <c r="AL88" s="134"/>
      <c r="AM88" s="133">
        <f t="shared" si="99"/>
        <v>2.8052805280528053</v>
      </c>
      <c r="AN88" s="133">
        <f t="shared" si="100"/>
        <v>171.12211221122112</v>
      </c>
      <c r="AO88" s="133">
        <f t="shared" si="101"/>
        <v>1.6129032258064515</v>
      </c>
      <c r="AP88" s="133">
        <f t="shared" si="108"/>
        <v>103.03030303030303</v>
      </c>
      <c r="AQ88" s="133">
        <f t="shared" si="102"/>
        <v>2.722772277227723</v>
      </c>
      <c r="AR88" s="134"/>
      <c r="AS88" s="133">
        <f t="shared" si="103"/>
        <v>2.0710603829160528</v>
      </c>
      <c r="AT88" s="133">
        <f t="shared" si="104"/>
        <v>149.33726067746687</v>
      </c>
      <c r="AU88" s="133">
        <f t="shared" si="105"/>
        <v>1.3678643078606603</v>
      </c>
      <c r="AV88" s="133">
        <f t="shared" si="106"/>
        <v>106.63507109004739</v>
      </c>
      <c r="AW88" s="133">
        <f t="shared" si="107"/>
        <v>1.9421944035346097</v>
      </c>
    </row>
    <row r="89" spans="1:49" x14ac:dyDescent="0.3">
      <c r="A89" s="2" t="s">
        <v>21</v>
      </c>
      <c r="B89" s="3"/>
      <c r="C89" s="133">
        <f t="shared" si="128"/>
        <v>2.1739130434782608</v>
      </c>
      <c r="D89" s="133">
        <f t="shared" si="129"/>
        <v>148.81422924901187</v>
      </c>
      <c r="E89" s="133">
        <f t="shared" si="71"/>
        <v>1.4397905759162304</v>
      </c>
      <c r="F89" s="133">
        <f t="shared" si="130"/>
        <v>110.00000000000001</v>
      </c>
      <c r="G89" s="133">
        <f t="shared" si="131"/>
        <v>1.9762845849802373</v>
      </c>
      <c r="H89" s="134"/>
      <c r="I89" s="133">
        <f t="shared" si="123"/>
        <v>1.984126984126984</v>
      </c>
      <c r="J89" s="133">
        <f t="shared" si="124"/>
        <v>150.39682539682539</v>
      </c>
      <c r="K89" s="133">
        <f t="shared" si="125"/>
        <v>1.3020833333333335</v>
      </c>
      <c r="L89" s="133">
        <f t="shared" si="126"/>
        <v>111.11111111111111</v>
      </c>
      <c r="M89" s="133">
        <f t="shared" si="127"/>
        <v>1.7857142857142856</v>
      </c>
      <c r="N89" s="134"/>
      <c r="O89" s="133">
        <f t="shared" si="118"/>
        <v>2.9795158286778398</v>
      </c>
      <c r="P89" s="133">
        <f t="shared" si="119"/>
        <v>147.85847299813781</v>
      </c>
      <c r="Q89" s="133">
        <f t="shared" si="120"/>
        <v>1.9753086419753085</v>
      </c>
      <c r="R89" s="133">
        <f t="shared" si="121"/>
        <v>106.66666666666667</v>
      </c>
      <c r="S89" s="133">
        <f t="shared" si="122"/>
        <v>2.7932960893854748</v>
      </c>
      <c r="T89" s="134"/>
      <c r="U89" s="133">
        <f t="shared" si="84"/>
        <v>3.8596491228070176</v>
      </c>
      <c r="V89" s="133">
        <f t="shared" si="85"/>
        <v>144.21052631578948</v>
      </c>
      <c r="W89" s="133">
        <f t="shared" si="86"/>
        <v>2.6066350710900474</v>
      </c>
      <c r="X89" s="133">
        <f t="shared" si="87"/>
        <v>100</v>
      </c>
      <c r="Y89" s="133">
        <f t="shared" si="88"/>
        <v>3.8596491228070176</v>
      </c>
      <c r="Z89" s="134"/>
      <c r="AA89" s="133">
        <f t="shared" si="89"/>
        <v>2.2181146025878005</v>
      </c>
      <c r="AB89" s="133">
        <f t="shared" si="90"/>
        <v>141.95933456561923</v>
      </c>
      <c r="AC89" s="133">
        <f t="shared" si="91"/>
        <v>1.5384615384615385</v>
      </c>
      <c r="AD89" s="133">
        <f t="shared" si="92"/>
        <v>100</v>
      </c>
      <c r="AE89" s="133">
        <f t="shared" si="93"/>
        <v>2.2181146025878005</v>
      </c>
      <c r="AF89" s="134"/>
      <c r="AG89" s="133">
        <f t="shared" si="94"/>
        <v>3.958333333333333</v>
      </c>
      <c r="AH89" s="133">
        <f t="shared" si="95"/>
        <v>151.04166666666669</v>
      </c>
      <c r="AI89" s="133">
        <f t="shared" si="96"/>
        <v>2.553763440860215</v>
      </c>
      <c r="AJ89" s="133">
        <f t="shared" si="97"/>
        <v>111.76470588235294</v>
      </c>
      <c r="AK89" s="133">
        <f t="shared" si="98"/>
        <v>3.5416666666666665</v>
      </c>
      <c r="AL89" s="134"/>
      <c r="AM89" s="133">
        <f t="shared" si="99"/>
        <v>5.0125313283208017</v>
      </c>
      <c r="AN89" s="133">
        <f t="shared" si="100"/>
        <v>161.65413533834587</v>
      </c>
      <c r="AO89" s="133">
        <f t="shared" si="101"/>
        <v>3.007518796992481</v>
      </c>
      <c r="AP89" s="133">
        <f t="shared" si="108"/>
        <v>111.11111111111111</v>
      </c>
      <c r="AQ89" s="133">
        <f t="shared" si="102"/>
        <v>4.5112781954887211</v>
      </c>
      <c r="AR89" s="134"/>
      <c r="AS89" s="133">
        <f t="shared" si="103"/>
        <v>3.1099802092168503</v>
      </c>
      <c r="AT89" s="133">
        <f t="shared" si="104"/>
        <v>148.85496183206106</v>
      </c>
      <c r="AU89" s="133">
        <f t="shared" si="105"/>
        <v>2.0465116279069764</v>
      </c>
      <c r="AV89" s="133">
        <f t="shared" si="106"/>
        <v>106.79611650485437</v>
      </c>
      <c r="AW89" s="133">
        <f t="shared" si="107"/>
        <v>2.9120723777212327</v>
      </c>
    </row>
    <row r="90" spans="1:49" ht="16.8" x14ac:dyDescent="0.3">
      <c r="A90" s="28" t="s">
        <v>22</v>
      </c>
      <c r="B90" s="89"/>
      <c r="C90" s="57">
        <f t="shared" si="128"/>
        <v>2.4001342732460555</v>
      </c>
      <c r="D90" s="57">
        <f t="shared" si="129"/>
        <v>153.62537764350452</v>
      </c>
      <c r="E90" s="57">
        <f t="shared" si="71"/>
        <v>1.5382960413080895</v>
      </c>
      <c r="F90" s="57">
        <f t="shared" si="130"/>
        <v>107.51879699248121</v>
      </c>
      <c r="G90" s="57">
        <f t="shared" si="131"/>
        <v>2.2322927156764014</v>
      </c>
      <c r="H90" s="132"/>
      <c r="I90" s="57">
        <f t="shared" si="123"/>
        <v>2.2192333557498318</v>
      </c>
      <c r="J90" s="57">
        <f t="shared" si="124"/>
        <v>150.72293207800942</v>
      </c>
      <c r="K90" s="57">
        <f t="shared" si="125"/>
        <v>1.4510278113663846</v>
      </c>
      <c r="L90" s="57">
        <f t="shared" si="126"/>
        <v>106.45161290322579</v>
      </c>
      <c r="M90" s="57">
        <f t="shared" si="127"/>
        <v>2.0847343644922667</v>
      </c>
      <c r="N90" s="132"/>
      <c r="O90" s="57">
        <f t="shared" si="118"/>
        <v>2.4815119145439604</v>
      </c>
      <c r="P90" s="57">
        <f t="shared" si="119"/>
        <v>148.80854560394411</v>
      </c>
      <c r="Q90" s="57">
        <f t="shared" si="120"/>
        <v>1.6402346295893981</v>
      </c>
      <c r="R90" s="57">
        <f t="shared" si="121"/>
        <v>110.21897810218979</v>
      </c>
      <c r="S90" s="57">
        <f t="shared" si="122"/>
        <v>2.2514379622021363</v>
      </c>
      <c r="T90" s="132"/>
      <c r="U90" s="57">
        <f t="shared" si="84"/>
        <v>2.3396596858638743</v>
      </c>
      <c r="V90" s="57">
        <f t="shared" si="85"/>
        <v>151.42342931937173</v>
      </c>
      <c r="W90" s="57">
        <f t="shared" si="86"/>
        <v>1.5216003404979783</v>
      </c>
      <c r="X90" s="57">
        <f t="shared" si="87"/>
        <v>105.92592592592594</v>
      </c>
      <c r="Y90" s="57">
        <f t="shared" si="88"/>
        <v>2.2087696335078535</v>
      </c>
      <c r="Z90" s="132"/>
      <c r="AA90" s="57">
        <f t="shared" si="89"/>
        <v>2.3939243850090808</v>
      </c>
      <c r="AB90" s="57">
        <f t="shared" si="90"/>
        <v>150.14033349843157</v>
      </c>
      <c r="AC90" s="57">
        <f t="shared" si="91"/>
        <v>1.5694339214200672</v>
      </c>
      <c r="AD90" s="57">
        <f t="shared" si="92"/>
        <v>105.83941605839415</v>
      </c>
      <c r="AE90" s="57">
        <f t="shared" si="93"/>
        <v>2.2618457982499587</v>
      </c>
      <c r="AF90" s="132"/>
      <c r="AG90" s="57">
        <f t="shared" si="94"/>
        <v>2.8696764759641749</v>
      </c>
      <c r="AH90" s="57">
        <f t="shared" si="95"/>
        <v>160.64704807165052</v>
      </c>
      <c r="AI90" s="57">
        <f t="shared" si="96"/>
        <v>1.7549742901855576</v>
      </c>
      <c r="AJ90" s="57">
        <f t="shared" si="97"/>
        <v>108.27586206896551</v>
      </c>
      <c r="AK90" s="57">
        <f t="shared" si="98"/>
        <v>2.6503381465911167</v>
      </c>
      <c r="AL90" s="132"/>
      <c r="AM90" s="42">
        <f t="shared" si="99"/>
        <v>3.6616161616161618</v>
      </c>
      <c r="AN90" s="42">
        <f t="shared" si="100"/>
        <v>176.55723905723906</v>
      </c>
      <c r="AO90" s="42">
        <f t="shared" si="101"/>
        <v>2.0317608594114902</v>
      </c>
      <c r="AP90" s="57">
        <f t="shared" si="108"/>
        <v>109.43396226415094</v>
      </c>
      <c r="AQ90" s="42">
        <f t="shared" si="102"/>
        <v>3.345959595959596</v>
      </c>
      <c r="AR90" s="132"/>
      <c r="AS90" s="42">
        <f t="shared" si="103"/>
        <v>2.5877225565213084</v>
      </c>
      <c r="AT90" s="42">
        <f t="shared" si="104"/>
        <v>155.26582968080629</v>
      </c>
      <c r="AU90" s="42">
        <f t="shared" si="105"/>
        <v>1.6393185454773633</v>
      </c>
      <c r="AV90" s="42">
        <f t="shared" si="106"/>
        <v>107.73195876288659</v>
      </c>
      <c r="AW90" s="42">
        <f t="shared" si="107"/>
        <v>2.4020008419384395</v>
      </c>
    </row>
    <row r="91" spans="1:49" x14ac:dyDescent="0.3">
      <c r="A91" s="28" t="s">
        <v>84</v>
      </c>
      <c r="B91" s="60"/>
      <c r="C91" s="97">
        <f t="shared" si="128"/>
        <v>1.9078515428880394</v>
      </c>
      <c r="D91" s="97">
        <f t="shared" si="129"/>
        <v>138.68226933920366</v>
      </c>
      <c r="E91" s="97">
        <f t="shared" si="71"/>
        <v>1.3570310139274235</v>
      </c>
      <c r="F91" s="97">
        <f t="shared" si="130"/>
        <v>105.55555555555556</v>
      </c>
      <c r="G91" s="97">
        <f t="shared" si="131"/>
        <v>1.8074383037886685</v>
      </c>
      <c r="H91" s="97"/>
      <c r="I91" s="97">
        <f t="shared" si="123"/>
        <v>1.6228121015416714</v>
      </c>
      <c r="J91" s="97">
        <f t="shared" si="124"/>
        <v>137.27058459874038</v>
      </c>
      <c r="K91" s="97">
        <f t="shared" si="125"/>
        <v>1.1683867916655075</v>
      </c>
      <c r="L91" s="97">
        <f t="shared" si="126"/>
        <v>103.7037037037037</v>
      </c>
      <c r="M91" s="97">
        <f t="shared" si="127"/>
        <v>1.5648545264866118</v>
      </c>
      <c r="N91" s="97"/>
      <c r="O91" s="97">
        <f t="shared" si="118"/>
        <v>1.6282987085906795</v>
      </c>
      <c r="P91" s="97">
        <f t="shared" si="119"/>
        <v>135.47445255474452</v>
      </c>
      <c r="Q91" s="97">
        <f t="shared" si="120"/>
        <v>1.1876484560570071</v>
      </c>
      <c r="R91" s="97">
        <f t="shared" si="121"/>
        <v>105.83941605839415</v>
      </c>
      <c r="S91" s="97">
        <f t="shared" si="122"/>
        <v>1.5384615384615385</v>
      </c>
      <c r="T91" s="97"/>
      <c r="U91" s="97">
        <f t="shared" si="84"/>
        <v>1.6980710508676549</v>
      </c>
      <c r="V91" s="97">
        <f t="shared" si="85"/>
        <v>136.44522231324942</v>
      </c>
      <c r="W91" s="97">
        <f t="shared" si="86"/>
        <v>1.2292099091570747</v>
      </c>
      <c r="X91" s="97">
        <f t="shared" si="87"/>
        <v>104.58715596330275</v>
      </c>
      <c r="Y91" s="97">
        <f t="shared" si="88"/>
        <v>1.6235942503910032</v>
      </c>
      <c r="Z91" s="97"/>
      <c r="AA91" s="97">
        <f t="shared" si="89"/>
        <v>1.6691449814126396</v>
      </c>
      <c r="AB91" s="97">
        <f t="shared" si="90"/>
        <v>137.95539033457248</v>
      </c>
      <c r="AC91" s="97">
        <f t="shared" si="91"/>
        <v>1.1954524880854123</v>
      </c>
      <c r="AD91" s="97">
        <f t="shared" si="92"/>
        <v>103.69515011547344</v>
      </c>
      <c r="AE91" s="97">
        <f t="shared" si="93"/>
        <v>1.6096654275092936</v>
      </c>
      <c r="AF91" s="97"/>
      <c r="AG91" s="97">
        <f t="shared" si="94"/>
        <v>2.517818733920965</v>
      </c>
      <c r="AH91" s="97">
        <f t="shared" si="95"/>
        <v>148.54708784952132</v>
      </c>
      <c r="AI91" s="97">
        <f t="shared" si="96"/>
        <v>1.6667131969066697</v>
      </c>
      <c r="AJ91" s="97">
        <f t="shared" si="97"/>
        <v>106.22775800711743</v>
      </c>
      <c r="AK91" s="97">
        <f t="shared" si="98"/>
        <v>2.3702079203745097</v>
      </c>
      <c r="AL91" s="97"/>
      <c r="AM91" s="97">
        <f t="shared" si="99"/>
        <v>3.104654291094969</v>
      </c>
      <c r="AN91" s="97">
        <f t="shared" si="100"/>
        <v>163.1369383911757</v>
      </c>
      <c r="AO91" s="97">
        <f t="shared" si="101"/>
        <v>1.8675556706369758</v>
      </c>
      <c r="AP91" s="97">
        <f t="shared" si="108"/>
        <v>110.7485604606526</v>
      </c>
      <c r="AQ91" s="97">
        <f t="shared" si="102"/>
        <v>2.8033360236750067</v>
      </c>
      <c r="AR91" s="97"/>
      <c r="AS91" s="97">
        <f t="shared" si="103"/>
        <v>1.9640309615615994</v>
      </c>
      <c r="AT91" s="97">
        <f t="shared" si="104"/>
        <v>141.46981476919197</v>
      </c>
      <c r="AU91" s="97">
        <f t="shared" si="105"/>
        <v>1.3692939428315785</v>
      </c>
      <c r="AV91" s="97">
        <f t="shared" si="106"/>
        <v>105.93325092707046</v>
      </c>
      <c r="AW91" s="97">
        <f t="shared" si="107"/>
        <v>1.8540268937028401</v>
      </c>
    </row>
    <row r="92" spans="1:49" x14ac:dyDescent="0.3">
      <c r="A92" s="102" t="s">
        <v>74</v>
      </c>
      <c r="AK92"/>
    </row>
  </sheetData>
  <mergeCells count="32"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3:F33"/>
    <mergeCell ref="A34:A35"/>
    <mergeCell ref="C34:F34"/>
    <mergeCell ref="H34:K34"/>
    <mergeCell ref="M34:P3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63:F63"/>
    <mergeCell ref="A64:A65"/>
    <mergeCell ref="C64:G64"/>
    <mergeCell ref="I64:M64"/>
    <mergeCell ref="O64:S64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tabSelected="1" zoomScaleNormal="100" workbookViewId="0">
      <selection sqref="A1:AN1"/>
    </sheetView>
  </sheetViews>
  <sheetFormatPr defaultRowHeight="14.4" x14ac:dyDescent="0.3"/>
  <cols>
    <col min="1" max="1" width="17.88671875" customWidth="1"/>
    <col min="2" max="2" width="2.44140625" customWidth="1"/>
    <col min="3" max="3" width="6.44140625" bestFit="1" customWidth="1"/>
    <col min="4" max="4" width="6.109375" bestFit="1" customWidth="1"/>
    <col min="5" max="5" width="5" bestFit="1" customWidth="1"/>
    <col min="6" max="6" width="6.33203125" bestFit="1" customWidth="1"/>
    <col min="7" max="7" width="4.6640625" customWidth="1"/>
    <col min="8" max="8" width="6" bestFit="1" customWidth="1"/>
    <col min="9" max="9" width="5.33203125" bestFit="1" customWidth="1"/>
    <col min="10" max="10" width="6.6640625" bestFit="1" customWidth="1"/>
    <col min="11" max="11" width="6.44140625" bestFit="1" customWidth="1"/>
    <col min="12" max="12" width="6.109375" bestFit="1" customWidth="1"/>
    <col min="13" max="13" width="6" bestFit="1" customWidth="1"/>
    <col min="14" max="14" width="5" bestFit="1" customWidth="1"/>
    <col min="15" max="15" width="5.33203125" bestFit="1" customWidth="1"/>
    <col min="16" max="16" width="6" bestFit="1" customWidth="1"/>
    <col min="17" max="17" width="4.6640625" customWidth="1"/>
    <col min="18" max="18" width="6.33203125" bestFit="1" customWidth="1"/>
    <col min="19" max="20" width="6.109375" bestFit="1" customWidth="1"/>
    <col min="21" max="21" width="6.33203125" bestFit="1" customWidth="1"/>
    <col min="22" max="22" width="5.6640625" bestFit="1" customWidth="1"/>
    <col min="23" max="23" width="6.33203125" bestFit="1" customWidth="1"/>
    <col min="24" max="24" width="6.6640625" bestFit="1" customWidth="1"/>
    <col min="25" max="26" width="6" bestFit="1" customWidth="1"/>
    <col min="27" max="27" width="4.6640625" customWidth="1"/>
    <col min="28" max="28" width="6" bestFit="1" customWidth="1"/>
    <col min="29" max="29" width="5.109375" bestFit="1" customWidth="1"/>
    <col min="30" max="30" width="6.6640625" bestFit="1" customWidth="1"/>
    <col min="31" max="31" width="6.33203125" bestFit="1" customWidth="1"/>
    <col min="32" max="32" width="4.6640625" customWidth="1"/>
    <col min="33" max="34" width="6" bestFit="1" customWidth="1"/>
    <col min="35" max="35" width="5" bestFit="1" customWidth="1"/>
    <col min="36" max="36" width="7.5546875" bestFit="1" customWidth="1"/>
    <col min="37" max="37" width="4.44140625" style="7" bestFit="1" customWidth="1"/>
    <col min="38" max="38" width="7.6640625" bestFit="1" customWidth="1"/>
    <col min="39" max="40" width="5.33203125" customWidth="1"/>
    <col min="41" max="41" width="7.109375" bestFit="1" customWidth="1"/>
    <col min="42" max="43" width="5.33203125" customWidth="1"/>
    <col min="44" max="44" width="4.6640625" customWidth="1"/>
    <col min="45" max="45" width="5.33203125" customWidth="1"/>
    <col min="46" max="46" width="7.109375" bestFit="1" customWidth="1"/>
    <col min="47" max="47" width="5.33203125" customWidth="1"/>
    <col min="48" max="48" width="7.109375" bestFit="1" customWidth="1"/>
    <col min="49" max="50" width="5.33203125" customWidth="1"/>
  </cols>
  <sheetData>
    <row r="1" spans="1:41" ht="15.6" x14ac:dyDescent="0.3">
      <c r="A1" s="191" t="s">
        <v>86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 x14ac:dyDescent="0.25">
      <c r="A3" s="204" t="s">
        <v>87</v>
      </c>
      <c r="B3" s="205"/>
      <c r="C3" s="205"/>
      <c r="D3" s="205"/>
      <c r="E3" s="205"/>
      <c r="F3" s="205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 x14ac:dyDescent="0.25">
      <c r="A4" s="206" t="s">
        <v>36</v>
      </c>
      <c r="B4" s="207"/>
      <c r="C4" s="207"/>
      <c r="D4" s="207"/>
      <c r="E4" s="207"/>
      <c r="F4" s="207"/>
      <c r="G4" s="137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 x14ac:dyDescent="0.3">
      <c r="A5" s="208" t="s">
        <v>27</v>
      </c>
      <c r="B5" s="117"/>
      <c r="C5" s="210" t="s">
        <v>28</v>
      </c>
      <c r="D5" s="209"/>
      <c r="E5" s="209"/>
      <c r="F5" s="209"/>
      <c r="G5" s="138"/>
      <c r="H5" s="210" t="s">
        <v>29</v>
      </c>
      <c r="I5" s="209"/>
      <c r="J5" s="209"/>
      <c r="K5" s="209"/>
      <c r="L5" s="138"/>
      <c r="M5" s="210" t="s">
        <v>30</v>
      </c>
      <c r="N5" s="209"/>
      <c r="O5" s="209"/>
      <c r="P5" s="209"/>
      <c r="Q5" s="138"/>
      <c r="R5" s="210" t="s">
        <v>31</v>
      </c>
      <c r="S5" s="209"/>
      <c r="T5" s="209"/>
      <c r="U5" s="209"/>
      <c r="V5" s="138"/>
      <c r="W5" s="210" t="s">
        <v>32</v>
      </c>
      <c r="X5" s="209"/>
      <c r="Y5" s="209"/>
      <c r="Z5" s="209"/>
      <c r="AA5" s="138"/>
      <c r="AB5" s="210" t="s">
        <v>33</v>
      </c>
      <c r="AC5" s="209"/>
      <c r="AD5" s="209"/>
      <c r="AE5" s="209"/>
      <c r="AF5" s="138"/>
      <c r="AG5" s="210" t="s">
        <v>34</v>
      </c>
      <c r="AH5" s="209"/>
      <c r="AI5" s="209"/>
      <c r="AJ5" s="209"/>
      <c r="AK5" s="119"/>
      <c r="AL5" s="210" t="s">
        <v>35</v>
      </c>
      <c r="AM5" s="209"/>
      <c r="AN5" s="209"/>
      <c r="AO5" s="209"/>
    </row>
    <row r="6" spans="1:41" ht="41.25" customHeight="1" x14ac:dyDescent="0.3">
      <c r="A6" s="209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81</v>
      </c>
      <c r="AM6" s="121" t="s">
        <v>82</v>
      </c>
      <c r="AN6" s="121" t="s">
        <v>83</v>
      </c>
      <c r="AO6" s="121" t="s">
        <v>26</v>
      </c>
    </row>
    <row r="7" spans="1:41" ht="20.100000000000001" customHeight="1" x14ac:dyDescent="0.25">
      <c r="A7" s="123" t="s">
        <v>0</v>
      </c>
      <c r="B7" s="124"/>
      <c r="C7" s="103">
        <v>1548</v>
      </c>
      <c r="D7" s="103">
        <v>36</v>
      </c>
      <c r="E7" s="103">
        <v>36</v>
      </c>
      <c r="F7" s="103">
        <v>2242</v>
      </c>
      <c r="G7" s="12"/>
      <c r="H7" s="15">
        <v>1639</v>
      </c>
      <c r="I7" s="15">
        <v>34</v>
      </c>
      <c r="J7" s="15">
        <v>36</v>
      </c>
      <c r="K7" s="15">
        <v>2230</v>
      </c>
      <c r="L7" s="12"/>
      <c r="M7" s="15">
        <v>1611</v>
      </c>
      <c r="N7" s="15">
        <v>28</v>
      </c>
      <c r="O7" s="15">
        <v>30</v>
      </c>
      <c r="P7" s="15">
        <v>2240</v>
      </c>
      <c r="Q7" s="12"/>
      <c r="R7" s="103">
        <v>1708</v>
      </c>
      <c r="S7" s="103">
        <v>30</v>
      </c>
      <c r="T7" s="103">
        <v>31</v>
      </c>
      <c r="U7" s="103">
        <v>2321</v>
      </c>
      <c r="V7" s="12"/>
      <c r="W7" s="15">
        <v>1698</v>
      </c>
      <c r="X7" s="15">
        <v>31</v>
      </c>
      <c r="Y7" s="15">
        <v>33</v>
      </c>
      <c r="Z7" s="15">
        <v>2420</v>
      </c>
      <c r="AA7" s="12"/>
      <c r="AB7" s="103">
        <v>1532</v>
      </c>
      <c r="AC7" s="103">
        <v>42</v>
      </c>
      <c r="AD7" s="103">
        <v>43</v>
      </c>
      <c r="AE7" s="103">
        <v>2319</v>
      </c>
      <c r="AF7" s="12"/>
      <c r="AG7" s="103">
        <v>1169</v>
      </c>
      <c r="AH7" s="103">
        <v>32</v>
      </c>
      <c r="AI7" s="103">
        <v>38</v>
      </c>
      <c r="AJ7" s="103">
        <v>2020</v>
      </c>
      <c r="AK7" s="125"/>
      <c r="AL7" s="15">
        <f t="shared" ref="AL7:AO11" si="0">SUM(C7,H7,M7,R7,W7,AB7,AG7)</f>
        <v>10905</v>
      </c>
      <c r="AM7" s="15">
        <f t="shared" si="0"/>
        <v>233</v>
      </c>
      <c r="AN7" s="15">
        <f t="shared" si="0"/>
        <v>247</v>
      </c>
      <c r="AO7" s="15">
        <f t="shared" si="0"/>
        <v>15792</v>
      </c>
    </row>
    <row r="8" spans="1:41" ht="20.100000000000001" customHeight="1" x14ac:dyDescent="0.25">
      <c r="A8" s="123" t="s">
        <v>1</v>
      </c>
      <c r="B8" s="124"/>
      <c r="C8" s="15">
        <v>36</v>
      </c>
      <c r="D8" s="15">
        <v>0</v>
      </c>
      <c r="E8" s="15">
        <v>0</v>
      </c>
      <c r="F8" s="15">
        <v>47</v>
      </c>
      <c r="G8" s="12"/>
      <c r="H8" s="15">
        <v>43</v>
      </c>
      <c r="I8" s="15">
        <v>0</v>
      </c>
      <c r="J8" s="15">
        <v>0</v>
      </c>
      <c r="K8" s="15">
        <v>62</v>
      </c>
      <c r="L8" s="12"/>
      <c r="M8" s="15">
        <v>38</v>
      </c>
      <c r="N8" s="15">
        <v>0</v>
      </c>
      <c r="O8" s="15">
        <v>0</v>
      </c>
      <c r="P8" s="15">
        <v>48</v>
      </c>
      <c r="Q8" s="12"/>
      <c r="R8" s="15">
        <v>38</v>
      </c>
      <c r="S8" s="15">
        <v>0</v>
      </c>
      <c r="T8" s="15">
        <v>0</v>
      </c>
      <c r="U8" s="15">
        <v>49</v>
      </c>
      <c r="V8" s="12"/>
      <c r="W8" s="15">
        <v>48</v>
      </c>
      <c r="X8" s="15">
        <v>0</v>
      </c>
      <c r="Y8" s="15">
        <v>0</v>
      </c>
      <c r="Z8" s="15">
        <v>69</v>
      </c>
      <c r="AA8" s="12"/>
      <c r="AB8" s="15">
        <v>46</v>
      </c>
      <c r="AC8" s="15">
        <v>1</v>
      </c>
      <c r="AD8" s="15">
        <v>1</v>
      </c>
      <c r="AE8" s="15">
        <v>59</v>
      </c>
      <c r="AF8" s="12"/>
      <c r="AG8" s="15">
        <v>36</v>
      </c>
      <c r="AH8" s="15">
        <v>2</v>
      </c>
      <c r="AI8" s="15">
        <v>2</v>
      </c>
      <c r="AJ8" s="15">
        <v>52</v>
      </c>
      <c r="AK8" s="125"/>
      <c r="AL8" s="15">
        <f t="shared" si="0"/>
        <v>285</v>
      </c>
      <c r="AM8" s="15">
        <f t="shared" si="0"/>
        <v>3</v>
      </c>
      <c r="AN8" s="15">
        <f t="shared" si="0"/>
        <v>3</v>
      </c>
      <c r="AO8" s="15">
        <f t="shared" si="0"/>
        <v>386</v>
      </c>
    </row>
    <row r="9" spans="1:41" ht="20.100000000000001" customHeight="1" x14ac:dyDescent="0.25">
      <c r="A9" s="123" t="s">
        <v>2</v>
      </c>
      <c r="B9" s="124"/>
      <c r="C9" s="15">
        <v>4789</v>
      </c>
      <c r="D9" s="15">
        <v>52</v>
      </c>
      <c r="E9" s="15">
        <v>55</v>
      </c>
      <c r="F9" s="15">
        <v>6495</v>
      </c>
      <c r="G9" s="12"/>
      <c r="H9" s="15">
        <v>5146</v>
      </c>
      <c r="I9" s="15">
        <v>52</v>
      </c>
      <c r="J9" s="15">
        <v>54</v>
      </c>
      <c r="K9" s="15">
        <v>6707</v>
      </c>
      <c r="L9" s="12"/>
      <c r="M9" s="15">
        <v>4925</v>
      </c>
      <c r="N9" s="15">
        <v>65</v>
      </c>
      <c r="O9" s="15">
        <v>67</v>
      </c>
      <c r="P9" s="15">
        <v>6495</v>
      </c>
      <c r="Q9" s="12"/>
      <c r="R9" s="15">
        <v>4897</v>
      </c>
      <c r="S9" s="15">
        <v>57</v>
      </c>
      <c r="T9" s="15">
        <v>58</v>
      </c>
      <c r="U9" s="15">
        <v>6509</v>
      </c>
      <c r="V9" s="12"/>
      <c r="W9" s="15">
        <v>5290</v>
      </c>
      <c r="X9" s="15">
        <v>57</v>
      </c>
      <c r="Y9" s="15">
        <v>61</v>
      </c>
      <c r="Z9" s="15">
        <v>7188</v>
      </c>
      <c r="AA9" s="12"/>
      <c r="AB9" s="15">
        <v>4451</v>
      </c>
      <c r="AC9" s="15">
        <v>60</v>
      </c>
      <c r="AD9" s="15">
        <v>66</v>
      </c>
      <c r="AE9" s="15">
        <v>6696</v>
      </c>
      <c r="AF9" s="12"/>
      <c r="AG9" s="15">
        <v>3287</v>
      </c>
      <c r="AH9" s="15">
        <v>64</v>
      </c>
      <c r="AI9" s="15">
        <v>73</v>
      </c>
      <c r="AJ9" s="15">
        <v>5345</v>
      </c>
      <c r="AK9" s="125"/>
      <c r="AL9" s="15">
        <f t="shared" si="0"/>
        <v>32785</v>
      </c>
      <c r="AM9" s="15">
        <f t="shared" si="0"/>
        <v>407</v>
      </c>
      <c r="AN9" s="15">
        <f t="shared" si="0"/>
        <v>434</v>
      </c>
      <c r="AO9" s="15">
        <f t="shared" si="0"/>
        <v>45435</v>
      </c>
    </row>
    <row r="10" spans="1:41" s="80" customFormat="1" ht="20.100000000000001" customHeight="1" x14ac:dyDescent="0.25">
      <c r="A10" s="169" t="s">
        <v>75</v>
      </c>
      <c r="B10" s="170"/>
      <c r="C10" s="171">
        <v>245</v>
      </c>
      <c r="D10" s="171">
        <v>7</v>
      </c>
      <c r="E10" s="171">
        <v>7</v>
      </c>
      <c r="F10" s="171">
        <v>310</v>
      </c>
      <c r="G10" s="172"/>
      <c r="H10" s="171">
        <v>271</v>
      </c>
      <c r="I10" s="171">
        <v>5</v>
      </c>
      <c r="J10" s="171">
        <v>5</v>
      </c>
      <c r="K10" s="171">
        <v>348</v>
      </c>
      <c r="L10" s="172"/>
      <c r="M10" s="171">
        <v>270</v>
      </c>
      <c r="N10" s="171">
        <v>3</v>
      </c>
      <c r="O10" s="171">
        <v>3</v>
      </c>
      <c r="P10" s="171">
        <v>344</v>
      </c>
      <c r="Q10" s="172"/>
      <c r="R10" s="171">
        <v>255</v>
      </c>
      <c r="S10" s="171">
        <v>7</v>
      </c>
      <c r="T10" s="171">
        <v>7</v>
      </c>
      <c r="U10" s="171">
        <v>315</v>
      </c>
      <c r="V10" s="172"/>
      <c r="W10" s="171">
        <v>293</v>
      </c>
      <c r="X10" s="171">
        <v>3</v>
      </c>
      <c r="Y10" s="171">
        <v>3</v>
      </c>
      <c r="Z10" s="171">
        <v>376</v>
      </c>
      <c r="AA10" s="172"/>
      <c r="AB10" s="171">
        <v>245</v>
      </c>
      <c r="AC10" s="171">
        <v>8</v>
      </c>
      <c r="AD10" s="171">
        <v>10</v>
      </c>
      <c r="AE10" s="171">
        <v>331</v>
      </c>
      <c r="AF10" s="172"/>
      <c r="AG10" s="171">
        <v>165</v>
      </c>
      <c r="AH10" s="171">
        <v>3</v>
      </c>
      <c r="AI10" s="171">
        <v>3</v>
      </c>
      <c r="AJ10" s="171">
        <v>262</v>
      </c>
      <c r="AK10" s="173"/>
      <c r="AL10" s="171">
        <f t="shared" si="0"/>
        <v>1744</v>
      </c>
      <c r="AM10" s="171">
        <f t="shared" si="0"/>
        <v>36</v>
      </c>
      <c r="AN10" s="171">
        <f t="shared" si="0"/>
        <v>38</v>
      </c>
      <c r="AO10" s="171">
        <f t="shared" si="0"/>
        <v>2286</v>
      </c>
    </row>
    <row r="11" spans="1:41" s="80" customFormat="1" ht="20.100000000000001" customHeight="1" x14ac:dyDescent="0.25">
      <c r="A11" s="169" t="s">
        <v>76</v>
      </c>
      <c r="B11" s="170"/>
      <c r="C11" s="171">
        <v>185</v>
      </c>
      <c r="D11" s="171">
        <v>4</v>
      </c>
      <c r="E11" s="171">
        <v>5</v>
      </c>
      <c r="F11" s="171">
        <v>237</v>
      </c>
      <c r="G11" s="172"/>
      <c r="H11" s="171">
        <v>187</v>
      </c>
      <c r="I11" s="171">
        <v>2</v>
      </c>
      <c r="J11" s="171">
        <v>2</v>
      </c>
      <c r="K11" s="171">
        <v>257</v>
      </c>
      <c r="L11" s="172"/>
      <c r="M11" s="171">
        <v>208</v>
      </c>
      <c r="N11" s="171">
        <v>4</v>
      </c>
      <c r="O11" s="171">
        <v>4</v>
      </c>
      <c r="P11" s="171">
        <v>280</v>
      </c>
      <c r="Q11" s="172"/>
      <c r="R11" s="171">
        <v>186</v>
      </c>
      <c r="S11" s="171">
        <v>5</v>
      </c>
      <c r="T11" s="171">
        <v>5</v>
      </c>
      <c r="U11" s="171">
        <v>257</v>
      </c>
      <c r="V11" s="172"/>
      <c r="W11" s="171">
        <v>235</v>
      </c>
      <c r="X11" s="171">
        <v>3</v>
      </c>
      <c r="Y11" s="171">
        <v>4</v>
      </c>
      <c r="Z11" s="171">
        <v>336</v>
      </c>
      <c r="AA11" s="172"/>
      <c r="AB11" s="171">
        <v>192</v>
      </c>
      <c r="AC11" s="171">
        <v>6</v>
      </c>
      <c r="AD11" s="171">
        <v>6</v>
      </c>
      <c r="AE11" s="171">
        <v>280</v>
      </c>
      <c r="AF11" s="172"/>
      <c r="AG11" s="171">
        <v>168</v>
      </c>
      <c r="AH11" s="171">
        <v>6</v>
      </c>
      <c r="AI11" s="171">
        <v>6</v>
      </c>
      <c r="AJ11" s="171">
        <v>279</v>
      </c>
      <c r="AK11" s="173"/>
      <c r="AL11" s="171">
        <f t="shared" si="0"/>
        <v>1361</v>
      </c>
      <c r="AM11" s="171">
        <f t="shared" si="0"/>
        <v>30</v>
      </c>
      <c r="AN11" s="171">
        <f t="shared" si="0"/>
        <v>32</v>
      </c>
      <c r="AO11" s="171">
        <f t="shared" si="0"/>
        <v>1926</v>
      </c>
    </row>
    <row r="12" spans="1:41" s="80" customFormat="1" ht="20.100000000000001" customHeight="1" x14ac:dyDescent="0.25">
      <c r="A12" s="123" t="s">
        <v>3</v>
      </c>
      <c r="B12" s="124"/>
      <c r="C12" s="15">
        <f>C10+C11</f>
        <v>430</v>
      </c>
      <c r="D12" s="15">
        <f t="shared" ref="D12:F12" si="1">D10+D11</f>
        <v>11</v>
      </c>
      <c r="E12" s="15">
        <f t="shared" si="1"/>
        <v>12</v>
      </c>
      <c r="F12" s="15">
        <f t="shared" si="1"/>
        <v>547</v>
      </c>
      <c r="G12" s="12"/>
      <c r="H12" s="15">
        <f>H10+H11</f>
        <v>458</v>
      </c>
      <c r="I12" s="15">
        <f t="shared" ref="I12" si="2">I10+I11</f>
        <v>7</v>
      </c>
      <c r="J12" s="15">
        <f t="shared" ref="J12" si="3">J10+J11</f>
        <v>7</v>
      </c>
      <c r="K12" s="15">
        <f t="shared" ref="K12" si="4">K10+K11</f>
        <v>605</v>
      </c>
      <c r="L12" s="12"/>
      <c r="M12" s="15">
        <f>M10+M11</f>
        <v>478</v>
      </c>
      <c r="N12" s="15">
        <f t="shared" ref="N12" si="5">N10+N11</f>
        <v>7</v>
      </c>
      <c r="O12" s="15">
        <f t="shared" ref="O12" si="6">O10+O11</f>
        <v>7</v>
      </c>
      <c r="P12" s="15">
        <f t="shared" ref="P12" si="7">P10+P11</f>
        <v>624</v>
      </c>
      <c r="Q12" s="12"/>
      <c r="R12" s="15">
        <f>R10+R11</f>
        <v>441</v>
      </c>
      <c r="S12" s="15">
        <f t="shared" ref="S12" si="8">S10+S11</f>
        <v>12</v>
      </c>
      <c r="T12" s="15">
        <f t="shared" ref="T12" si="9">T10+T11</f>
        <v>12</v>
      </c>
      <c r="U12" s="15">
        <f t="shared" ref="U12" si="10">U10+U11</f>
        <v>572</v>
      </c>
      <c r="V12" s="12"/>
      <c r="W12" s="15">
        <f>W10+W11</f>
        <v>528</v>
      </c>
      <c r="X12" s="15">
        <f t="shared" ref="X12" si="11">X10+X11</f>
        <v>6</v>
      </c>
      <c r="Y12" s="15">
        <f t="shared" ref="Y12" si="12">Y10+Y11</f>
        <v>7</v>
      </c>
      <c r="Z12" s="15">
        <f t="shared" ref="Z12" si="13">Z10+Z11</f>
        <v>712</v>
      </c>
      <c r="AA12" s="12"/>
      <c r="AB12" s="15">
        <f>AB10+AB11</f>
        <v>437</v>
      </c>
      <c r="AC12" s="15">
        <f t="shared" ref="AC12" si="14">AC10+AC11</f>
        <v>14</v>
      </c>
      <c r="AD12" s="15">
        <f t="shared" ref="AD12" si="15">AD10+AD11</f>
        <v>16</v>
      </c>
      <c r="AE12" s="15">
        <f t="shared" ref="AE12" si="16">AE10+AE11</f>
        <v>611</v>
      </c>
      <c r="AF12" s="12"/>
      <c r="AG12" s="15">
        <f>AG10+AG11</f>
        <v>333</v>
      </c>
      <c r="AH12" s="15">
        <f t="shared" ref="AH12" si="17">AH10+AH11</f>
        <v>9</v>
      </c>
      <c r="AI12" s="15">
        <f t="shared" ref="AI12" si="18">AI10+AI11</f>
        <v>9</v>
      </c>
      <c r="AJ12" s="15">
        <f t="shared" ref="AJ12" si="19">AJ10+AJ11</f>
        <v>541</v>
      </c>
      <c r="AK12" s="12"/>
      <c r="AL12" s="15">
        <f>AL10+AL11</f>
        <v>3105</v>
      </c>
      <c r="AM12" s="15">
        <f t="shared" ref="AM12" si="20">AM10+AM11</f>
        <v>66</v>
      </c>
      <c r="AN12" s="15">
        <f t="shared" ref="AN12" si="21">AN10+AN11</f>
        <v>70</v>
      </c>
      <c r="AO12" s="15">
        <f t="shared" ref="AO12" si="22">AO10+AO11</f>
        <v>4212</v>
      </c>
    </row>
    <row r="13" spans="1:41" ht="20.100000000000001" customHeight="1" x14ac:dyDescent="0.25">
      <c r="A13" s="123" t="s">
        <v>4</v>
      </c>
      <c r="B13" s="124"/>
      <c r="C13" s="15">
        <v>1963</v>
      </c>
      <c r="D13" s="15">
        <v>41</v>
      </c>
      <c r="E13" s="15">
        <v>42</v>
      </c>
      <c r="F13" s="15">
        <v>2685</v>
      </c>
      <c r="G13" s="12"/>
      <c r="H13" s="15">
        <v>2113</v>
      </c>
      <c r="I13" s="15">
        <v>45</v>
      </c>
      <c r="J13" s="15">
        <v>47</v>
      </c>
      <c r="K13" s="15">
        <v>2760</v>
      </c>
      <c r="L13" s="12"/>
      <c r="M13" s="15">
        <v>2089</v>
      </c>
      <c r="N13" s="15">
        <v>43</v>
      </c>
      <c r="O13" s="15">
        <v>45</v>
      </c>
      <c r="P13" s="15">
        <v>2703</v>
      </c>
      <c r="Q13" s="12"/>
      <c r="R13" s="15">
        <v>2035</v>
      </c>
      <c r="S13" s="15">
        <v>33</v>
      </c>
      <c r="T13" s="15">
        <v>33</v>
      </c>
      <c r="U13" s="15">
        <v>2658</v>
      </c>
      <c r="V13" s="12"/>
      <c r="W13" s="15">
        <v>2336</v>
      </c>
      <c r="X13" s="15">
        <v>50</v>
      </c>
      <c r="Y13" s="15">
        <v>51</v>
      </c>
      <c r="Z13" s="15">
        <v>3071</v>
      </c>
      <c r="AA13" s="12"/>
      <c r="AB13" s="15">
        <v>2056</v>
      </c>
      <c r="AC13" s="15">
        <v>62</v>
      </c>
      <c r="AD13" s="15">
        <v>66</v>
      </c>
      <c r="AE13" s="15">
        <v>2962</v>
      </c>
      <c r="AF13" s="12"/>
      <c r="AG13" s="15">
        <v>1442</v>
      </c>
      <c r="AH13" s="15">
        <v>57</v>
      </c>
      <c r="AI13" s="15">
        <v>60</v>
      </c>
      <c r="AJ13" s="15">
        <v>2303</v>
      </c>
      <c r="AK13" s="125"/>
      <c r="AL13" s="15">
        <f t="shared" ref="AL13:AO30" si="23">SUM(C13,H13,M13,R13,W13,AB13,AG13)</f>
        <v>14034</v>
      </c>
      <c r="AM13" s="15">
        <f t="shared" si="23"/>
        <v>331</v>
      </c>
      <c r="AN13" s="15">
        <f t="shared" si="23"/>
        <v>344</v>
      </c>
      <c r="AO13" s="15">
        <f t="shared" si="23"/>
        <v>19142</v>
      </c>
    </row>
    <row r="14" spans="1:41" ht="20.100000000000001" customHeight="1" x14ac:dyDescent="0.25">
      <c r="A14" s="123" t="s">
        <v>5</v>
      </c>
      <c r="B14" s="124"/>
      <c r="C14" s="15">
        <v>460</v>
      </c>
      <c r="D14" s="15">
        <v>10</v>
      </c>
      <c r="E14" s="15">
        <v>11</v>
      </c>
      <c r="F14" s="15">
        <v>599</v>
      </c>
      <c r="G14" s="12"/>
      <c r="H14" s="15">
        <v>533</v>
      </c>
      <c r="I14" s="15">
        <v>6</v>
      </c>
      <c r="J14" s="15">
        <v>6</v>
      </c>
      <c r="K14" s="15">
        <v>698</v>
      </c>
      <c r="L14" s="12"/>
      <c r="M14" s="15">
        <v>463</v>
      </c>
      <c r="N14" s="15">
        <v>8</v>
      </c>
      <c r="O14" s="15">
        <v>8</v>
      </c>
      <c r="P14" s="15">
        <v>596</v>
      </c>
      <c r="Q14" s="12"/>
      <c r="R14" s="15">
        <v>547</v>
      </c>
      <c r="S14" s="15">
        <v>11</v>
      </c>
      <c r="T14" s="15">
        <v>11</v>
      </c>
      <c r="U14" s="15">
        <v>714</v>
      </c>
      <c r="V14" s="12"/>
      <c r="W14" s="15">
        <v>520</v>
      </c>
      <c r="X14" s="15">
        <v>10</v>
      </c>
      <c r="Y14" s="15">
        <v>10</v>
      </c>
      <c r="Z14" s="15">
        <v>684</v>
      </c>
      <c r="AA14" s="12"/>
      <c r="AB14" s="15">
        <v>536</v>
      </c>
      <c r="AC14" s="15">
        <v>15</v>
      </c>
      <c r="AD14" s="15">
        <v>15</v>
      </c>
      <c r="AE14" s="15">
        <v>737</v>
      </c>
      <c r="AF14" s="12"/>
      <c r="AG14" s="15">
        <v>396</v>
      </c>
      <c r="AH14" s="15">
        <v>5</v>
      </c>
      <c r="AI14" s="15">
        <v>6</v>
      </c>
      <c r="AJ14" s="15">
        <v>602</v>
      </c>
      <c r="AK14" s="125"/>
      <c r="AL14" s="15">
        <f t="shared" si="23"/>
        <v>3455</v>
      </c>
      <c r="AM14" s="15">
        <f t="shared" si="23"/>
        <v>65</v>
      </c>
      <c r="AN14" s="15">
        <f t="shared" si="23"/>
        <v>67</v>
      </c>
      <c r="AO14" s="15">
        <f t="shared" si="23"/>
        <v>4630</v>
      </c>
    </row>
    <row r="15" spans="1:41" ht="20.100000000000001" customHeight="1" x14ac:dyDescent="0.25">
      <c r="A15" s="123" t="s">
        <v>6</v>
      </c>
      <c r="B15" s="124"/>
      <c r="C15" s="15">
        <v>1274</v>
      </c>
      <c r="D15" s="15">
        <v>6</v>
      </c>
      <c r="E15" s="15">
        <v>6</v>
      </c>
      <c r="F15" s="15">
        <v>1608</v>
      </c>
      <c r="G15" s="12"/>
      <c r="H15" s="15">
        <v>1275</v>
      </c>
      <c r="I15" s="15">
        <v>9</v>
      </c>
      <c r="J15" s="15">
        <v>9</v>
      </c>
      <c r="K15" s="15">
        <v>1521</v>
      </c>
      <c r="L15" s="12"/>
      <c r="M15" s="15">
        <v>1282</v>
      </c>
      <c r="N15" s="15">
        <v>6</v>
      </c>
      <c r="O15" s="15">
        <v>6</v>
      </c>
      <c r="P15" s="15">
        <v>1541</v>
      </c>
      <c r="Q15" s="12"/>
      <c r="R15" s="15">
        <v>1278</v>
      </c>
      <c r="S15" s="15">
        <v>10</v>
      </c>
      <c r="T15" s="15">
        <v>10</v>
      </c>
      <c r="U15" s="15">
        <v>1576</v>
      </c>
      <c r="V15" s="12"/>
      <c r="W15" s="15">
        <v>1299</v>
      </c>
      <c r="X15" s="15">
        <v>13</v>
      </c>
      <c r="Y15" s="15">
        <v>13</v>
      </c>
      <c r="Z15" s="15">
        <v>1566</v>
      </c>
      <c r="AA15" s="12"/>
      <c r="AB15" s="15">
        <v>1080</v>
      </c>
      <c r="AC15" s="15">
        <v>8</v>
      </c>
      <c r="AD15" s="15">
        <v>8</v>
      </c>
      <c r="AE15" s="15">
        <v>1418</v>
      </c>
      <c r="AF15" s="12"/>
      <c r="AG15" s="15">
        <v>794</v>
      </c>
      <c r="AH15" s="15">
        <v>6</v>
      </c>
      <c r="AI15" s="15">
        <v>6</v>
      </c>
      <c r="AJ15" s="15">
        <v>1145</v>
      </c>
      <c r="AK15" s="125"/>
      <c r="AL15" s="15">
        <f t="shared" si="23"/>
        <v>8282</v>
      </c>
      <c r="AM15" s="15">
        <f t="shared" si="23"/>
        <v>58</v>
      </c>
      <c r="AN15" s="15">
        <f t="shared" si="23"/>
        <v>58</v>
      </c>
      <c r="AO15" s="15">
        <f t="shared" si="23"/>
        <v>10375</v>
      </c>
    </row>
    <row r="16" spans="1:41" ht="20.100000000000001" customHeight="1" x14ac:dyDescent="0.25">
      <c r="A16" s="123" t="s">
        <v>7</v>
      </c>
      <c r="B16" s="124"/>
      <c r="C16" s="104">
        <v>2552</v>
      </c>
      <c r="D16" s="104">
        <v>38</v>
      </c>
      <c r="E16" s="104">
        <v>40</v>
      </c>
      <c r="F16" s="104">
        <v>3476</v>
      </c>
      <c r="G16" s="12"/>
      <c r="H16" s="15">
        <v>2567</v>
      </c>
      <c r="I16" s="15">
        <v>34</v>
      </c>
      <c r="J16" s="15">
        <v>35</v>
      </c>
      <c r="K16" s="15">
        <v>3284</v>
      </c>
      <c r="L16" s="12"/>
      <c r="M16" s="15">
        <v>2601</v>
      </c>
      <c r="N16" s="15">
        <v>49</v>
      </c>
      <c r="O16" s="15">
        <v>49</v>
      </c>
      <c r="P16" s="15">
        <v>3418</v>
      </c>
      <c r="Q16" s="12"/>
      <c r="R16" s="104">
        <v>2703</v>
      </c>
      <c r="S16" s="104">
        <v>40</v>
      </c>
      <c r="T16" s="104">
        <v>41</v>
      </c>
      <c r="U16" s="104">
        <v>3559</v>
      </c>
      <c r="V16" s="12"/>
      <c r="W16" s="15">
        <v>2765</v>
      </c>
      <c r="X16" s="15">
        <v>46</v>
      </c>
      <c r="Y16" s="15">
        <v>47</v>
      </c>
      <c r="Z16" s="15">
        <v>3637</v>
      </c>
      <c r="AA16" s="12"/>
      <c r="AB16" s="104">
        <v>2444</v>
      </c>
      <c r="AC16" s="104">
        <v>54</v>
      </c>
      <c r="AD16" s="104">
        <v>58</v>
      </c>
      <c r="AE16" s="104">
        <v>3478</v>
      </c>
      <c r="AF16" s="12"/>
      <c r="AG16" s="104">
        <v>1774</v>
      </c>
      <c r="AH16" s="104">
        <v>35</v>
      </c>
      <c r="AI16" s="104">
        <v>37</v>
      </c>
      <c r="AJ16" s="104">
        <v>2742</v>
      </c>
      <c r="AK16" s="125"/>
      <c r="AL16" s="15">
        <f t="shared" si="23"/>
        <v>17406</v>
      </c>
      <c r="AM16" s="15">
        <f t="shared" si="23"/>
        <v>296</v>
      </c>
      <c r="AN16" s="15">
        <f t="shared" si="23"/>
        <v>307</v>
      </c>
      <c r="AO16" s="15">
        <f t="shared" si="23"/>
        <v>23594</v>
      </c>
    </row>
    <row r="17" spans="1:41" s="59" customFormat="1" ht="24" customHeight="1" x14ac:dyDescent="0.25">
      <c r="A17" s="126" t="s">
        <v>8</v>
      </c>
      <c r="B17" s="127"/>
      <c r="C17" s="106">
        <f>C7+C8+C9+C12+C13+C14+C15+C16</f>
        <v>13052</v>
      </c>
      <c r="D17" s="106">
        <f t="shared" ref="D17:F17" si="24">D7+D8+D9+D12+D13+D14+D15+D16</f>
        <v>194</v>
      </c>
      <c r="E17" s="106">
        <f t="shared" si="24"/>
        <v>202</v>
      </c>
      <c r="F17" s="106">
        <f t="shared" si="24"/>
        <v>17699</v>
      </c>
      <c r="G17" s="106"/>
      <c r="H17" s="19">
        <f>H7+H8+H9+H12+H13+H14+H15+H16</f>
        <v>13774</v>
      </c>
      <c r="I17" s="19">
        <f t="shared" ref="I17" si="25">I7+I8+I9+I12+I13+I14+I15+I16</f>
        <v>187</v>
      </c>
      <c r="J17" s="19">
        <f t="shared" ref="J17" si="26">J7+J8+J9+J12+J13+J14+J15+J16</f>
        <v>194</v>
      </c>
      <c r="K17" s="19">
        <f t="shared" ref="K17" si="27">K7+K8+K9+K12+K13+K14+K15+K16</f>
        <v>17867</v>
      </c>
      <c r="L17" s="106"/>
      <c r="M17" s="19">
        <f>M7+M8+M9+M12+M13+M14+M15+M16</f>
        <v>13487</v>
      </c>
      <c r="N17" s="19">
        <f t="shared" ref="N17" si="28">N7+N8+N9+N12+N13+N14+N15+N16</f>
        <v>206</v>
      </c>
      <c r="O17" s="19">
        <f t="shared" ref="O17" si="29">O7+O8+O9+O12+O13+O14+O15+O16</f>
        <v>212</v>
      </c>
      <c r="P17" s="19">
        <f t="shared" ref="P17" si="30">P7+P8+P9+P12+P13+P14+P15+P16</f>
        <v>17665</v>
      </c>
      <c r="Q17" s="106"/>
      <c r="R17" s="106">
        <f>R7+R8+R9+R12+R13+R14+R15+R16</f>
        <v>13647</v>
      </c>
      <c r="S17" s="106">
        <f t="shared" ref="S17" si="31">S7+S8+S9+S12+S13+S14+S15+S16</f>
        <v>193</v>
      </c>
      <c r="T17" s="106">
        <f t="shared" ref="T17" si="32">T7+T8+T9+T12+T13+T14+T15+T16</f>
        <v>196</v>
      </c>
      <c r="U17" s="106">
        <f t="shared" ref="U17" si="33">U7+U8+U9+U12+U13+U14+U15+U16</f>
        <v>17958</v>
      </c>
      <c r="V17" s="106"/>
      <c r="W17" s="167">
        <f>W7+W8+W9+W12+W13+W14+W15+W16</f>
        <v>14484</v>
      </c>
      <c r="X17" s="167">
        <f t="shared" ref="X17" si="34">X7+X8+X9+X12+X13+X14+X15+X16</f>
        <v>213</v>
      </c>
      <c r="Y17" s="167">
        <f t="shared" ref="Y17" si="35">Y7+Y8+Y9+Y12+Y13+Y14+Y15+Y16</f>
        <v>222</v>
      </c>
      <c r="Z17" s="167">
        <f t="shared" ref="Z17" si="36">Z7+Z8+Z9+Z12+Z13+Z14+Z15+Z16</f>
        <v>19347</v>
      </c>
      <c r="AA17" s="106"/>
      <c r="AB17" s="106">
        <f>AB7+AB8+AB9+AB12+AB13+AB14+AB15+AB16</f>
        <v>12582</v>
      </c>
      <c r="AC17" s="106">
        <f t="shared" ref="AC17" si="37">AC7+AC8+AC9+AC12+AC13+AC14+AC15+AC16</f>
        <v>256</v>
      </c>
      <c r="AD17" s="106">
        <f t="shared" ref="AD17" si="38">AD7+AD8+AD9+AD12+AD13+AD14+AD15+AD16</f>
        <v>273</v>
      </c>
      <c r="AE17" s="106">
        <f t="shared" ref="AE17" si="39">AE7+AE8+AE9+AE12+AE13+AE14+AE15+AE16</f>
        <v>18280</v>
      </c>
      <c r="AF17" s="106"/>
      <c r="AG17" s="106">
        <f>AG7+AG8+AG9+AG12+AG13+AG14+AG15+AG16</f>
        <v>9231</v>
      </c>
      <c r="AH17" s="106">
        <f t="shared" ref="AH17" si="40">AH7+AH8+AH9+AH12+AH13+AH14+AH15+AH16</f>
        <v>210</v>
      </c>
      <c r="AI17" s="106">
        <f t="shared" ref="AI17" si="41">AI7+AI8+AI9+AI12+AI13+AI14+AI15+AI16</f>
        <v>231</v>
      </c>
      <c r="AJ17" s="106">
        <f t="shared" ref="AJ17" si="42">AJ7+AJ8+AJ9+AJ12+AJ13+AJ14+AJ15+AJ16</f>
        <v>14750</v>
      </c>
      <c r="AK17" s="106"/>
      <c r="AL17" s="136">
        <f>AL7+AL8+AL9+AL12+AL13+AL14+AL15+AL16</f>
        <v>90257</v>
      </c>
      <c r="AM17" s="136">
        <f t="shared" ref="AM17" si="43">AM7+AM8+AM9+AM12+AM13+AM14+AM15+AM16</f>
        <v>1459</v>
      </c>
      <c r="AN17" s="136">
        <f t="shared" ref="AN17" si="44">AN7+AN8+AN9+AN12+AN13+AN14+AN15+AN16</f>
        <v>1530</v>
      </c>
      <c r="AO17" s="136">
        <f t="shared" ref="AO17" si="45">AO7+AO8+AO9+AO12+AO13+AO14+AO15+AO16</f>
        <v>123566</v>
      </c>
    </row>
    <row r="18" spans="1:41" ht="20.100000000000001" customHeight="1" x14ac:dyDescent="0.25">
      <c r="A18" s="123" t="s">
        <v>9</v>
      </c>
      <c r="B18" s="124"/>
      <c r="C18" s="103">
        <v>2470</v>
      </c>
      <c r="D18" s="103">
        <v>37</v>
      </c>
      <c r="E18" s="103">
        <v>38</v>
      </c>
      <c r="F18" s="103">
        <v>3249</v>
      </c>
      <c r="G18" s="12"/>
      <c r="H18" s="15">
        <v>2548</v>
      </c>
      <c r="I18" s="15">
        <v>31</v>
      </c>
      <c r="J18" s="15">
        <v>31</v>
      </c>
      <c r="K18" s="15">
        <v>3252</v>
      </c>
      <c r="L18" s="12"/>
      <c r="M18" s="15">
        <v>2515</v>
      </c>
      <c r="N18" s="15">
        <v>31</v>
      </c>
      <c r="O18" s="15">
        <v>33</v>
      </c>
      <c r="P18" s="15">
        <v>3222</v>
      </c>
      <c r="Q18" s="12"/>
      <c r="R18" s="103">
        <v>2571</v>
      </c>
      <c r="S18" s="103">
        <v>38</v>
      </c>
      <c r="T18" s="103">
        <v>38</v>
      </c>
      <c r="U18" s="103">
        <v>3366</v>
      </c>
      <c r="V18" s="12"/>
      <c r="W18" s="15">
        <v>2706</v>
      </c>
      <c r="X18" s="15">
        <v>30</v>
      </c>
      <c r="Y18" s="15">
        <v>31</v>
      </c>
      <c r="Z18" s="15">
        <v>3542</v>
      </c>
      <c r="AA18" s="12"/>
      <c r="AB18" s="103">
        <v>2209</v>
      </c>
      <c r="AC18" s="103">
        <v>35</v>
      </c>
      <c r="AD18" s="103">
        <v>37</v>
      </c>
      <c r="AE18" s="103">
        <v>3066</v>
      </c>
      <c r="AF18" s="12"/>
      <c r="AG18" s="103">
        <v>1488</v>
      </c>
      <c r="AH18" s="103">
        <v>37</v>
      </c>
      <c r="AI18" s="103">
        <v>41</v>
      </c>
      <c r="AJ18" s="103">
        <v>2325</v>
      </c>
      <c r="AK18" s="125"/>
      <c r="AL18" s="15">
        <f t="shared" si="23"/>
        <v>16507</v>
      </c>
      <c r="AM18" s="15">
        <f t="shared" si="23"/>
        <v>239</v>
      </c>
      <c r="AN18" s="15">
        <f t="shared" si="23"/>
        <v>249</v>
      </c>
      <c r="AO18" s="15">
        <f t="shared" si="23"/>
        <v>22022</v>
      </c>
    </row>
    <row r="19" spans="1:41" ht="20.100000000000001" customHeight="1" x14ac:dyDescent="0.25">
      <c r="A19" s="123" t="s">
        <v>10</v>
      </c>
      <c r="B19" s="124"/>
      <c r="C19" s="15">
        <v>369</v>
      </c>
      <c r="D19" s="15">
        <v>5</v>
      </c>
      <c r="E19" s="15">
        <v>5</v>
      </c>
      <c r="F19" s="15">
        <v>521</v>
      </c>
      <c r="G19" s="12"/>
      <c r="H19" s="15">
        <v>325</v>
      </c>
      <c r="I19" s="15">
        <v>7</v>
      </c>
      <c r="J19" s="15">
        <v>7</v>
      </c>
      <c r="K19" s="15">
        <v>452</v>
      </c>
      <c r="L19" s="12"/>
      <c r="M19" s="15">
        <v>391</v>
      </c>
      <c r="N19" s="15">
        <v>4</v>
      </c>
      <c r="O19" s="15">
        <v>4</v>
      </c>
      <c r="P19" s="15">
        <v>544</v>
      </c>
      <c r="Q19" s="12"/>
      <c r="R19" s="15">
        <v>341</v>
      </c>
      <c r="S19" s="15">
        <v>5</v>
      </c>
      <c r="T19" s="15">
        <v>5</v>
      </c>
      <c r="U19" s="15">
        <v>465</v>
      </c>
      <c r="V19" s="12"/>
      <c r="W19" s="15">
        <v>389</v>
      </c>
      <c r="X19" s="15">
        <v>3</v>
      </c>
      <c r="Y19" s="15">
        <v>5</v>
      </c>
      <c r="Z19" s="15">
        <v>527</v>
      </c>
      <c r="AA19" s="12"/>
      <c r="AB19" s="15">
        <v>325</v>
      </c>
      <c r="AC19" s="15">
        <v>7</v>
      </c>
      <c r="AD19" s="15">
        <v>7</v>
      </c>
      <c r="AE19" s="15">
        <v>443</v>
      </c>
      <c r="AF19" s="12"/>
      <c r="AG19" s="15">
        <v>242</v>
      </c>
      <c r="AH19" s="15">
        <v>2</v>
      </c>
      <c r="AI19" s="15">
        <v>2</v>
      </c>
      <c r="AJ19" s="15">
        <v>385</v>
      </c>
      <c r="AK19" s="125"/>
      <c r="AL19" s="15">
        <f t="shared" si="23"/>
        <v>2382</v>
      </c>
      <c r="AM19" s="15">
        <f t="shared" si="23"/>
        <v>33</v>
      </c>
      <c r="AN19" s="15">
        <f t="shared" si="23"/>
        <v>35</v>
      </c>
      <c r="AO19" s="15">
        <f t="shared" si="23"/>
        <v>3337</v>
      </c>
    </row>
    <row r="20" spans="1:41" ht="20.100000000000001" customHeight="1" x14ac:dyDescent="0.25">
      <c r="A20" s="123" t="s">
        <v>11</v>
      </c>
      <c r="B20" s="124"/>
      <c r="C20" s="15">
        <v>720</v>
      </c>
      <c r="D20" s="15">
        <v>12</v>
      </c>
      <c r="E20" s="15">
        <v>13</v>
      </c>
      <c r="F20" s="15">
        <v>1037</v>
      </c>
      <c r="G20" s="12"/>
      <c r="H20" s="15">
        <v>758</v>
      </c>
      <c r="I20" s="15">
        <v>9</v>
      </c>
      <c r="J20" s="15">
        <v>9</v>
      </c>
      <c r="K20" s="15">
        <v>1038</v>
      </c>
      <c r="L20" s="12"/>
      <c r="M20" s="15">
        <v>797</v>
      </c>
      <c r="N20" s="15">
        <v>10</v>
      </c>
      <c r="O20" s="15">
        <v>10</v>
      </c>
      <c r="P20" s="15">
        <v>1115</v>
      </c>
      <c r="Q20" s="12"/>
      <c r="R20" s="15">
        <v>792</v>
      </c>
      <c r="S20" s="15">
        <v>17</v>
      </c>
      <c r="T20" s="15">
        <v>17</v>
      </c>
      <c r="U20" s="15">
        <v>1072</v>
      </c>
      <c r="V20" s="12"/>
      <c r="W20" s="15">
        <v>838</v>
      </c>
      <c r="X20" s="15">
        <v>23</v>
      </c>
      <c r="Y20" s="15">
        <v>24</v>
      </c>
      <c r="Z20" s="15">
        <v>1144</v>
      </c>
      <c r="AA20" s="12"/>
      <c r="AB20" s="15">
        <v>720</v>
      </c>
      <c r="AC20" s="15">
        <v>14</v>
      </c>
      <c r="AD20" s="15">
        <v>15</v>
      </c>
      <c r="AE20" s="15">
        <v>1087</v>
      </c>
      <c r="AF20" s="12"/>
      <c r="AG20" s="15">
        <v>560</v>
      </c>
      <c r="AH20" s="15">
        <v>12</v>
      </c>
      <c r="AI20" s="15">
        <v>12</v>
      </c>
      <c r="AJ20" s="15">
        <v>913</v>
      </c>
      <c r="AK20" s="125"/>
      <c r="AL20" s="15">
        <f t="shared" si="23"/>
        <v>5185</v>
      </c>
      <c r="AM20" s="15">
        <f t="shared" si="23"/>
        <v>97</v>
      </c>
      <c r="AN20" s="15">
        <f t="shared" si="23"/>
        <v>100</v>
      </c>
      <c r="AO20" s="15">
        <f t="shared" si="23"/>
        <v>7406</v>
      </c>
    </row>
    <row r="21" spans="1:41" ht="20.100000000000001" customHeight="1" x14ac:dyDescent="0.25">
      <c r="A21" s="123" t="s">
        <v>12</v>
      </c>
      <c r="B21" s="124"/>
      <c r="C21" s="15">
        <v>3039</v>
      </c>
      <c r="D21" s="15">
        <v>50</v>
      </c>
      <c r="E21" s="15">
        <v>51</v>
      </c>
      <c r="F21" s="15">
        <v>4124</v>
      </c>
      <c r="G21" s="12"/>
      <c r="H21" s="15">
        <v>3038</v>
      </c>
      <c r="I21" s="15">
        <v>53</v>
      </c>
      <c r="J21" s="15">
        <v>55</v>
      </c>
      <c r="K21" s="15">
        <v>4106</v>
      </c>
      <c r="L21" s="12"/>
      <c r="M21" s="15">
        <v>3114</v>
      </c>
      <c r="N21" s="15">
        <v>45</v>
      </c>
      <c r="O21" s="15">
        <v>45</v>
      </c>
      <c r="P21" s="15">
        <v>4120</v>
      </c>
      <c r="Q21" s="12"/>
      <c r="R21" s="104">
        <v>3082</v>
      </c>
      <c r="S21" s="104">
        <v>45</v>
      </c>
      <c r="T21" s="104">
        <v>47</v>
      </c>
      <c r="U21" s="104">
        <v>4156</v>
      </c>
      <c r="V21" s="12"/>
      <c r="W21" s="15">
        <v>3083</v>
      </c>
      <c r="X21" s="15">
        <v>45</v>
      </c>
      <c r="Y21" s="15">
        <v>49</v>
      </c>
      <c r="Z21" s="15">
        <v>4168</v>
      </c>
      <c r="AA21" s="12"/>
      <c r="AB21" s="104">
        <v>2557</v>
      </c>
      <c r="AC21" s="104">
        <v>48</v>
      </c>
      <c r="AD21" s="104">
        <v>49</v>
      </c>
      <c r="AE21" s="104">
        <v>3818</v>
      </c>
      <c r="AF21" s="12"/>
      <c r="AG21" s="104">
        <v>2026</v>
      </c>
      <c r="AH21" s="104">
        <v>50</v>
      </c>
      <c r="AI21" s="104">
        <v>51</v>
      </c>
      <c r="AJ21" s="104">
        <v>3272</v>
      </c>
      <c r="AK21" s="125"/>
      <c r="AL21" s="15">
        <f t="shared" si="23"/>
        <v>19939</v>
      </c>
      <c r="AM21" s="15">
        <f t="shared" si="23"/>
        <v>336</v>
      </c>
      <c r="AN21" s="15">
        <f t="shared" si="23"/>
        <v>347</v>
      </c>
      <c r="AO21" s="15">
        <f t="shared" si="23"/>
        <v>27764</v>
      </c>
    </row>
    <row r="22" spans="1:41" s="59" customFormat="1" ht="24" customHeight="1" x14ac:dyDescent="0.25">
      <c r="A22" s="128" t="s">
        <v>13</v>
      </c>
      <c r="B22" s="129"/>
      <c r="C22" s="167">
        <f>C18+C19+C20+C21</f>
        <v>6598</v>
      </c>
      <c r="D22" s="167">
        <f t="shared" ref="D22:F22" si="46">D18+D19+D20+D21</f>
        <v>104</v>
      </c>
      <c r="E22" s="167">
        <f t="shared" si="46"/>
        <v>107</v>
      </c>
      <c r="F22" s="167">
        <f t="shared" si="46"/>
        <v>8931</v>
      </c>
      <c r="G22" s="106"/>
      <c r="H22" s="19">
        <f>H18+H19+H20+H21</f>
        <v>6669</v>
      </c>
      <c r="I22" s="19">
        <f t="shared" ref="I22" si="47">I18+I19+I20+I21</f>
        <v>100</v>
      </c>
      <c r="J22" s="19">
        <f t="shared" ref="J22" si="48">J18+J19+J20+J21</f>
        <v>102</v>
      </c>
      <c r="K22" s="19">
        <f t="shared" ref="K22" si="49">K18+K19+K20+K21</f>
        <v>8848</v>
      </c>
      <c r="L22" s="106"/>
      <c r="M22" s="19">
        <f>M18+M19+M20+M21</f>
        <v>6817</v>
      </c>
      <c r="N22" s="19">
        <f t="shared" ref="N22" si="50">N18+N19+N20+N21</f>
        <v>90</v>
      </c>
      <c r="O22" s="19">
        <f t="shared" ref="O22" si="51">O18+O19+O20+O21</f>
        <v>92</v>
      </c>
      <c r="P22" s="19">
        <f t="shared" ref="P22" si="52">P18+P19+P20+P21</f>
        <v>9001</v>
      </c>
      <c r="Q22" s="106"/>
      <c r="R22" s="19">
        <f>R18+R19+R20+R21</f>
        <v>6786</v>
      </c>
      <c r="S22" s="19">
        <f t="shared" ref="S22" si="53">S18+S19+S20+S21</f>
        <v>105</v>
      </c>
      <c r="T22" s="19">
        <f t="shared" ref="T22" si="54">T18+T19+T20+T21</f>
        <v>107</v>
      </c>
      <c r="U22" s="19">
        <f t="shared" ref="U22" si="55">U18+U19+U20+U21</f>
        <v>9059</v>
      </c>
      <c r="V22" s="106"/>
      <c r="W22" s="19">
        <f>W18+W19+W20+W21</f>
        <v>7016</v>
      </c>
      <c r="X22" s="19">
        <f t="shared" ref="X22" si="56">X18+X19+X20+X21</f>
        <v>101</v>
      </c>
      <c r="Y22" s="19">
        <f t="shared" ref="Y22" si="57">Y18+Y19+Y20+Y21</f>
        <v>109</v>
      </c>
      <c r="Z22" s="19">
        <f t="shared" ref="Z22" si="58">Z18+Z19+Z20+Z21</f>
        <v>9381</v>
      </c>
      <c r="AA22" s="106"/>
      <c r="AB22" s="19">
        <f>AB18+AB19+AB20+AB21</f>
        <v>5811</v>
      </c>
      <c r="AC22" s="19">
        <f t="shared" ref="AC22" si="59">AC18+AC19+AC20+AC21</f>
        <v>104</v>
      </c>
      <c r="AD22" s="19">
        <f t="shared" ref="AD22" si="60">AD18+AD19+AD20+AD21</f>
        <v>108</v>
      </c>
      <c r="AE22" s="19">
        <f t="shared" ref="AE22" si="61">AE18+AE19+AE20+AE21</f>
        <v>8414</v>
      </c>
      <c r="AF22" s="106"/>
      <c r="AG22" s="106">
        <f>AG18+AG19+AG20+AG21</f>
        <v>4316</v>
      </c>
      <c r="AH22" s="106">
        <f t="shared" ref="AH22" si="62">AH18+AH19+AH20+AH21</f>
        <v>101</v>
      </c>
      <c r="AI22" s="106">
        <f t="shared" ref="AI22" si="63">AI18+AI19+AI20+AI21</f>
        <v>106</v>
      </c>
      <c r="AJ22" s="106">
        <f t="shared" ref="AJ22" si="64">AJ18+AJ19+AJ20+AJ21</f>
        <v>6895</v>
      </c>
      <c r="AK22" s="106"/>
      <c r="AL22" s="19">
        <f>AL18+AL19+AL20+AL21</f>
        <v>44013</v>
      </c>
      <c r="AM22" s="135">
        <f t="shared" ref="AM22" si="65">AM18+AM19+AM20+AM21</f>
        <v>705</v>
      </c>
      <c r="AN22" s="135">
        <f t="shared" ref="AN22" si="66">AN18+AN19+AN20+AN21</f>
        <v>731</v>
      </c>
      <c r="AO22" s="135">
        <f t="shared" ref="AO22" si="67">AO18+AO19+AO20+AO21</f>
        <v>60529</v>
      </c>
    </row>
    <row r="23" spans="1:41" ht="20.100000000000001" customHeight="1" x14ac:dyDescent="0.25">
      <c r="A23" s="123" t="s">
        <v>14</v>
      </c>
      <c r="B23" s="124"/>
      <c r="C23" s="103">
        <v>408</v>
      </c>
      <c r="D23" s="103">
        <v>9</v>
      </c>
      <c r="E23" s="103">
        <v>10</v>
      </c>
      <c r="F23" s="103">
        <v>595</v>
      </c>
      <c r="G23" s="12"/>
      <c r="H23" s="15">
        <v>456</v>
      </c>
      <c r="I23" s="15">
        <v>10</v>
      </c>
      <c r="J23" s="15">
        <v>10</v>
      </c>
      <c r="K23" s="15">
        <v>676</v>
      </c>
      <c r="L23" s="12"/>
      <c r="M23" s="15">
        <v>476</v>
      </c>
      <c r="N23" s="15">
        <v>11</v>
      </c>
      <c r="O23" s="15">
        <v>11</v>
      </c>
      <c r="P23" s="15">
        <v>704</v>
      </c>
      <c r="Q23" s="12"/>
      <c r="R23" s="103">
        <v>434</v>
      </c>
      <c r="S23" s="103">
        <v>9</v>
      </c>
      <c r="T23" s="103">
        <v>9</v>
      </c>
      <c r="U23" s="103">
        <v>634</v>
      </c>
      <c r="V23" s="12"/>
      <c r="W23" s="15">
        <v>451</v>
      </c>
      <c r="X23" s="15">
        <v>14</v>
      </c>
      <c r="Y23" s="15">
        <v>14</v>
      </c>
      <c r="Z23" s="15">
        <v>680</v>
      </c>
      <c r="AA23" s="12"/>
      <c r="AB23" s="103">
        <v>462</v>
      </c>
      <c r="AC23" s="103">
        <v>13</v>
      </c>
      <c r="AD23" s="103">
        <v>13</v>
      </c>
      <c r="AE23" s="103">
        <v>717</v>
      </c>
      <c r="AF23" s="12"/>
      <c r="AG23" s="103">
        <v>350</v>
      </c>
      <c r="AH23" s="103">
        <v>9</v>
      </c>
      <c r="AI23" s="103">
        <v>9</v>
      </c>
      <c r="AJ23" s="103">
        <v>578</v>
      </c>
      <c r="AK23" s="125"/>
      <c r="AL23" s="15">
        <f t="shared" si="23"/>
        <v>3037</v>
      </c>
      <c r="AM23" s="15">
        <f t="shared" si="23"/>
        <v>75</v>
      </c>
      <c r="AN23" s="15">
        <f t="shared" si="23"/>
        <v>76</v>
      </c>
      <c r="AO23" s="15">
        <f t="shared" si="23"/>
        <v>4584</v>
      </c>
    </row>
    <row r="24" spans="1:41" ht="20.100000000000001" customHeight="1" x14ac:dyDescent="0.25">
      <c r="A24" s="123" t="s">
        <v>15</v>
      </c>
      <c r="B24" s="124"/>
      <c r="C24" s="15">
        <v>71</v>
      </c>
      <c r="D24" s="15">
        <v>1</v>
      </c>
      <c r="E24" s="15">
        <v>1</v>
      </c>
      <c r="F24" s="15">
        <v>106</v>
      </c>
      <c r="G24" s="12"/>
      <c r="H24" s="15">
        <v>76</v>
      </c>
      <c r="I24" s="15">
        <v>3</v>
      </c>
      <c r="J24" s="15">
        <v>3</v>
      </c>
      <c r="K24" s="15">
        <v>126</v>
      </c>
      <c r="L24" s="12"/>
      <c r="M24" s="15">
        <v>70</v>
      </c>
      <c r="N24" s="15">
        <v>5</v>
      </c>
      <c r="O24" s="15">
        <v>6</v>
      </c>
      <c r="P24" s="15">
        <v>114</v>
      </c>
      <c r="Q24" s="12"/>
      <c r="R24" s="15">
        <v>74</v>
      </c>
      <c r="S24" s="15">
        <v>0</v>
      </c>
      <c r="T24" s="15">
        <v>0</v>
      </c>
      <c r="U24" s="15">
        <v>114</v>
      </c>
      <c r="V24" s="12"/>
      <c r="W24" s="15">
        <v>60</v>
      </c>
      <c r="X24" s="15">
        <v>2</v>
      </c>
      <c r="Y24" s="15">
        <v>2</v>
      </c>
      <c r="Z24" s="15">
        <v>86</v>
      </c>
      <c r="AA24" s="12"/>
      <c r="AB24" s="15">
        <v>73</v>
      </c>
      <c r="AC24" s="15">
        <v>3</v>
      </c>
      <c r="AD24" s="15">
        <v>3</v>
      </c>
      <c r="AE24" s="15">
        <v>133</v>
      </c>
      <c r="AF24" s="12"/>
      <c r="AG24" s="15">
        <v>55</v>
      </c>
      <c r="AH24" s="15">
        <v>1</v>
      </c>
      <c r="AI24" s="15">
        <v>2</v>
      </c>
      <c r="AJ24" s="15">
        <v>107</v>
      </c>
      <c r="AK24" s="125"/>
      <c r="AL24" s="15">
        <f t="shared" si="23"/>
        <v>479</v>
      </c>
      <c r="AM24" s="15">
        <f t="shared" si="23"/>
        <v>15</v>
      </c>
      <c r="AN24" s="15">
        <f t="shared" si="23"/>
        <v>17</v>
      </c>
      <c r="AO24" s="15">
        <f t="shared" si="23"/>
        <v>786</v>
      </c>
    </row>
    <row r="25" spans="1:41" ht="20.100000000000001" customHeight="1" x14ac:dyDescent="0.25">
      <c r="A25" s="123" t="s">
        <v>16</v>
      </c>
      <c r="B25" s="124"/>
      <c r="C25" s="15">
        <v>1462</v>
      </c>
      <c r="D25" s="15">
        <v>28</v>
      </c>
      <c r="E25" s="15">
        <v>28</v>
      </c>
      <c r="F25" s="15">
        <v>2180</v>
      </c>
      <c r="G25" s="12"/>
      <c r="H25" s="15">
        <v>1355</v>
      </c>
      <c r="I25" s="15">
        <v>22</v>
      </c>
      <c r="J25" s="15">
        <v>22</v>
      </c>
      <c r="K25" s="15">
        <v>1976</v>
      </c>
      <c r="L25" s="12"/>
      <c r="M25" s="15">
        <v>1375</v>
      </c>
      <c r="N25" s="15">
        <v>31</v>
      </c>
      <c r="O25" s="15">
        <v>32</v>
      </c>
      <c r="P25" s="15">
        <v>2040</v>
      </c>
      <c r="Q25" s="12"/>
      <c r="R25" s="15">
        <v>1476</v>
      </c>
      <c r="S25" s="15">
        <v>25</v>
      </c>
      <c r="T25" s="15">
        <v>25</v>
      </c>
      <c r="U25" s="15">
        <v>2157</v>
      </c>
      <c r="V25" s="12"/>
      <c r="W25" s="15">
        <v>1455</v>
      </c>
      <c r="X25" s="15">
        <v>37</v>
      </c>
      <c r="Y25" s="15">
        <v>41</v>
      </c>
      <c r="Z25" s="15">
        <v>2161</v>
      </c>
      <c r="AA25" s="12"/>
      <c r="AB25" s="15">
        <v>1449</v>
      </c>
      <c r="AC25" s="15">
        <v>32</v>
      </c>
      <c r="AD25" s="15">
        <v>33</v>
      </c>
      <c r="AE25" s="15">
        <v>2276</v>
      </c>
      <c r="AF25" s="12"/>
      <c r="AG25" s="15">
        <v>1208</v>
      </c>
      <c r="AH25" s="15">
        <v>33</v>
      </c>
      <c r="AI25" s="15">
        <v>37</v>
      </c>
      <c r="AJ25" s="15">
        <v>2116</v>
      </c>
      <c r="AK25" s="125"/>
      <c r="AL25" s="15">
        <f t="shared" si="23"/>
        <v>9780</v>
      </c>
      <c r="AM25" s="15">
        <f t="shared" si="23"/>
        <v>208</v>
      </c>
      <c r="AN25" s="15">
        <f t="shared" si="23"/>
        <v>218</v>
      </c>
      <c r="AO25" s="15">
        <f t="shared" si="23"/>
        <v>14906</v>
      </c>
    </row>
    <row r="26" spans="1:41" ht="20.100000000000001" customHeight="1" x14ac:dyDescent="0.25">
      <c r="A26" s="123" t="s">
        <v>17</v>
      </c>
      <c r="B26" s="124"/>
      <c r="C26" s="15">
        <v>1472</v>
      </c>
      <c r="D26" s="15">
        <v>36</v>
      </c>
      <c r="E26" s="15">
        <v>39</v>
      </c>
      <c r="F26" s="15">
        <v>2437</v>
      </c>
      <c r="G26" s="12"/>
      <c r="H26" s="15">
        <v>1433</v>
      </c>
      <c r="I26" s="15">
        <v>23</v>
      </c>
      <c r="J26" s="15">
        <v>24</v>
      </c>
      <c r="K26" s="15">
        <v>2404</v>
      </c>
      <c r="L26" s="12"/>
      <c r="M26" s="15">
        <v>1417</v>
      </c>
      <c r="N26" s="15">
        <v>25</v>
      </c>
      <c r="O26" s="15">
        <v>26</v>
      </c>
      <c r="P26" s="15">
        <v>2350</v>
      </c>
      <c r="Q26" s="12"/>
      <c r="R26" s="15">
        <v>1414</v>
      </c>
      <c r="S26" s="15">
        <v>28</v>
      </c>
      <c r="T26" s="15">
        <v>29</v>
      </c>
      <c r="U26" s="15">
        <v>2278</v>
      </c>
      <c r="V26" s="12"/>
      <c r="W26" s="15">
        <v>1643</v>
      </c>
      <c r="X26" s="15">
        <v>38</v>
      </c>
      <c r="Y26" s="15">
        <v>42</v>
      </c>
      <c r="Z26" s="15">
        <v>2692</v>
      </c>
      <c r="AA26" s="12"/>
      <c r="AB26" s="15">
        <v>1403</v>
      </c>
      <c r="AC26" s="15">
        <v>44</v>
      </c>
      <c r="AD26" s="15">
        <v>51</v>
      </c>
      <c r="AE26" s="15">
        <v>2439</v>
      </c>
      <c r="AF26" s="12"/>
      <c r="AG26" s="15">
        <v>1072</v>
      </c>
      <c r="AH26" s="15">
        <v>33</v>
      </c>
      <c r="AI26" s="15">
        <v>43</v>
      </c>
      <c r="AJ26" s="15">
        <v>2024</v>
      </c>
      <c r="AK26" s="125"/>
      <c r="AL26" s="15">
        <f t="shared" si="23"/>
        <v>9854</v>
      </c>
      <c r="AM26" s="15">
        <f t="shared" si="23"/>
        <v>227</v>
      </c>
      <c r="AN26" s="15">
        <f t="shared" si="23"/>
        <v>254</v>
      </c>
      <c r="AO26" s="15">
        <f t="shared" si="23"/>
        <v>16624</v>
      </c>
    </row>
    <row r="27" spans="1:41" ht="20.100000000000001" customHeight="1" x14ac:dyDescent="0.25">
      <c r="A27" s="123" t="s">
        <v>18</v>
      </c>
      <c r="B27" s="124"/>
      <c r="C27" s="15">
        <v>135</v>
      </c>
      <c r="D27" s="15">
        <v>7</v>
      </c>
      <c r="E27" s="15">
        <v>7</v>
      </c>
      <c r="F27" s="15">
        <v>233</v>
      </c>
      <c r="G27" s="12"/>
      <c r="H27" s="15">
        <v>169</v>
      </c>
      <c r="I27" s="15">
        <v>8</v>
      </c>
      <c r="J27" s="15">
        <v>8</v>
      </c>
      <c r="K27" s="15">
        <v>246</v>
      </c>
      <c r="L27" s="12"/>
      <c r="M27" s="15">
        <v>129</v>
      </c>
      <c r="N27" s="15">
        <v>5</v>
      </c>
      <c r="O27" s="15">
        <v>5</v>
      </c>
      <c r="P27" s="15">
        <v>184</v>
      </c>
      <c r="Q27" s="12"/>
      <c r="R27" s="15">
        <v>113</v>
      </c>
      <c r="S27" s="15">
        <v>0</v>
      </c>
      <c r="T27" s="15">
        <v>0</v>
      </c>
      <c r="U27" s="15">
        <v>194</v>
      </c>
      <c r="V27" s="12"/>
      <c r="W27" s="15">
        <v>161</v>
      </c>
      <c r="X27" s="15">
        <v>3</v>
      </c>
      <c r="Y27" s="15">
        <v>5</v>
      </c>
      <c r="Z27" s="15">
        <v>259</v>
      </c>
      <c r="AA27" s="12"/>
      <c r="AB27" s="15">
        <v>132</v>
      </c>
      <c r="AC27" s="15">
        <v>6</v>
      </c>
      <c r="AD27" s="15">
        <v>6</v>
      </c>
      <c r="AE27" s="15">
        <v>191</v>
      </c>
      <c r="AF27" s="12"/>
      <c r="AG27" s="15">
        <v>106</v>
      </c>
      <c r="AH27" s="15">
        <v>11</v>
      </c>
      <c r="AI27" s="15">
        <v>11</v>
      </c>
      <c r="AJ27" s="15">
        <v>212</v>
      </c>
      <c r="AK27" s="125"/>
      <c r="AL27" s="15">
        <f t="shared" si="23"/>
        <v>945</v>
      </c>
      <c r="AM27" s="15">
        <f t="shared" si="23"/>
        <v>40</v>
      </c>
      <c r="AN27" s="15">
        <f t="shared" si="23"/>
        <v>42</v>
      </c>
      <c r="AO27" s="15">
        <f t="shared" si="23"/>
        <v>1519</v>
      </c>
    </row>
    <row r="28" spans="1:41" ht="20.100000000000001" customHeight="1" x14ac:dyDescent="0.3">
      <c r="A28" s="123" t="s">
        <v>19</v>
      </c>
      <c r="B28" s="124"/>
      <c r="C28" s="15">
        <v>440</v>
      </c>
      <c r="D28" s="15">
        <v>11</v>
      </c>
      <c r="E28" s="15">
        <v>12</v>
      </c>
      <c r="F28" s="15">
        <v>762</v>
      </c>
      <c r="G28" s="12"/>
      <c r="H28" s="15">
        <v>395</v>
      </c>
      <c r="I28" s="15">
        <v>7</v>
      </c>
      <c r="J28" s="15">
        <v>11</v>
      </c>
      <c r="K28" s="15">
        <v>691</v>
      </c>
      <c r="L28" s="12"/>
      <c r="M28" s="15">
        <v>418</v>
      </c>
      <c r="N28" s="15">
        <v>11</v>
      </c>
      <c r="O28" s="15">
        <v>11</v>
      </c>
      <c r="P28" s="15">
        <v>687</v>
      </c>
      <c r="Q28" s="12"/>
      <c r="R28" s="15">
        <v>430</v>
      </c>
      <c r="S28" s="15">
        <v>16</v>
      </c>
      <c r="T28" s="15">
        <v>20</v>
      </c>
      <c r="U28" s="15">
        <v>706</v>
      </c>
      <c r="V28" s="12"/>
      <c r="W28" s="15">
        <v>475</v>
      </c>
      <c r="X28" s="15">
        <v>20</v>
      </c>
      <c r="Y28" s="15">
        <v>24</v>
      </c>
      <c r="Z28" s="15">
        <v>797</v>
      </c>
      <c r="AA28" s="12"/>
      <c r="AB28" s="15">
        <v>373</v>
      </c>
      <c r="AC28" s="15">
        <v>19</v>
      </c>
      <c r="AD28" s="15">
        <v>22</v>
      </c>
      <c r="AE28" s="15">
        <v>624</v>
      </c>
      <c r="AF28" s="12"/>
      <c r="AG28" s="15">
        <v>320</v>
      </c>
      <c r="AH28" s="15">
        <v>14</v>
      </c>
      <c r="AI28" s="15">
        <v>17</v>
      </c>
      <c r="AJ28" s="15">
        <v>601</v>
      </c>
      <c r="AK28" s="125"/>
      <c r="AL28" s="15">
        <f t="shared" si="23"/>
        <v>2851</v>
      </c>
      <c r="AM28" s="15">
        <f t="shared" si="23"/>
        <v>98</v>
      </c>
      <c r="AN28" s="15">
        <f t="shared" si="23"/>
        <v>117</v>
      </c>
      <c r="AO28" s="15">
        <f t="shared" si="23"/>
        <v>4868</v>
      </c>
    </row>
    <row r="29" spans="1:41" ht="20.100000000000001" customHeight="1" x14ac:dyDescent="0.3">
      <c r="A29" s="123" t="s">
        <v>20</v>
      </c>
      <c r="B29" s="124"/>
      <c r="C29" s="15">
        <v>1689</v>
      </c>
      <c r="D29" s="15">
        <v>31</v>
      </c>
      <c r="E29" s="15">
        <v>34</v>
      </c>
      <c r="F29" s="15">
        <v>2501</v>
      </c>
      <c r="G29" s="12"/>
      <c r="H29" s="15">
        <v>1648</v>
      </c>
      <c r="I29" s="15">
        <v>30</v>
      </c>
      <c r="J29" s="15">
        <v>33</v>
      </c>
      <c r="K29" s="15">
        <v>2399</v>
      </c>
      <c r="L29" s="12"/>
      <c r="M29" s="15">
        <v>1708</v>
      </c>
      <c r="N29" s="15">
        <v>28</v>
      </c>
      <c r="O29" s="15">
        <v>28</v>
      </c>
      <c r="P29" s="15">
        <v>2490</v>
      </c>
      <c r="Q29" s="12"/>
      <c r="R29" s="15">
        <v>1650</v>
      </c>
      <c r="S29" s="15">
        <v>16</v>
      </c>
      <c r="T29" s="15">
        <v>17</v>
      </c>
      <c r="U29" s="15">
        <v>2387</v>
      </c>
      <c r="V29" s="12"/>
      <c r="W29" s="15">
        <v>1662</v>
      </c>
      <c r="X29" s="15">
        <v>23</v>
      </c>
      <c r="Y29" s="15">
        <v>26</v>
      </c>
      <c r="Z29" s="15">
        <v>2461</v>
      </c>
      <c r="AA29" s="12"/>
      <c r="AB29" s="15">
        <v>1502</v>
      </c>
      <c r="AC29" s="15">
        <v>19</v>
      </c>
      <c r="AD29" s="15">
        <v>21</v>
      </c>
      <c r="AE29" s="15">
        <v>2286</v>
      </c>
      <c r="AF29" s="12"/>
      <c r="AG29" s="15">
        <v>1208</v>
      </c>
      <c r="AH29" s="15">
        <v>32</v>
      </c>
      <c r="AI29" s="15">
        <v>33</v>
      </c>
      <c r="AJ29" s="15">
        <v>2077</v>
      </c>
      <c r="AK29" s="125"/>
      <c r="AL29" s="15">
        <f t="shared" si="23"/>
        <v>11067</v>
      </c>
      <c r="AM29" s="15">
        <f t="shared" si="23"/>
        <v>179</v>
      </c>
      <c r="AN29" s="15">
        <f t="shared" si="23"/>
        <v>192</v>
      </c>
      <c r="AO29" s="15">
        <f t="shared" si="23"/>
        <v>16601</v>
      </c>
    </row>
    <row r="30" spans="1:41" ht="20.100000000000001" customHeight="1" x14ac:dyDescent="0.3">
      <c r="A30" s="123" t="s">
        <v>21</v>
      </c>
      <c r="B30" s="124"/>
      <c r="C30" s="104">
        <v>504</v>
      </c>
      <c r="D30" s="104">
        <v>16</v>
      </c>
      <c r="E30" s="104">
        <v>16</v>
      </c>
      <c r="F30" s="104">
        <v>735</v>
      </c>
      <c r="G30" s="12"/>
      <c r="H30" s="15">
        <v>545</v>
      </c>
      <c r="I30" s="15">
        <v>14</v>
      </c>
      <c r="J30" s="15">
        <v>15</v>
      </c>
      <c r="K30" s="15">
        <v>800</v>
      </c>
      <c r="L30" s="12"/>
      <c r="M30" s="15">
        <v>479</v>
      </c>
      <c r="N30" s="15">
        <v>16</v>
      </c>
      <c r="O30" s="15">
        <v>17</v>
      </c>
      <c r="P30" s="15">
        <v>694</v>
      </c>
      <c r="Q30" s="12"/>
      <c r="R30" s="104">
        <v>548</v>
      </c>
      <c r="S30" s="104">
        <v>9</v>
      </c>
      <c r="T30" s="104">
        <v>10</v>
      </c>
      <c r="U30" s="104">
        <v>795</v>
      </c>
      <c r="V30" s="12"/>
      <c r="W30" s="15">
        <v>530</v>
      </c>
      <c r="X30" s="15">
        <v>15</v>
      </c>
      <c r="Y30" s="15">
        <v>17</v>
      </c>
      <c r="Z30" s="15">
        <v>739</v>
      </c>
      <c r="AA30" s="12"/>
      <c r="AB30" s="104">
        <v>485</v>
      </c>
      <c r="AC30" s="104">
        <v>21</v>
      </c>
      <c r="AD30" s="104">
        <v>23</v>
      </c>
      <c r="AE30" s="104">
        <v>736</v>
      </c>
      <c r="AF30" s="12"/>
      <c r="AG30" s="104">
        <v>417</v>
      </c>
      <c r="AH30" s="104">
        <v>8</v>
      </c>
      <c r="AI30" s="104">
        <v>8</v>
      </c>
      <c r="AJ30" s="104">
        <v>693</v>
      </c>
      <c r="AK30" s="125"/>
      <c r="AL30" s="15">
        <f t="shared" si="23"/>
        <v>3508</v>
      </c>
      <c r="AM30" s="15">
        <f t="shared" si="23"/>
        <v>99</v>
      </c>
      <c r="AN30" s="15">
        <f t="shared" si="23"/>
        <v>106</v>
      </c>
      <c r="AO30" s="15">
        <f t="shared" si="23"/>
        <v>5192</v>
      </c>
    </row>
    <row r="31" spans="1:41" s="59" customFormat="1" ht="24" customHeight="1" x14ac:dyDescent="0.3">
      <c r="A31" s="126" t="s">
        <v>22</v>
      </c>
      <c r="B31" s="127"/>
      <c r="C31" s="19">
        <f>C23+C24+C25+C26+C27+C28+C29+C30</f>
        <v>6181</v>
      </c>
      <c r="D31" s="19">
        <f t="shared" ref="D31:F31" si="68">D23+D24+D25+D26+D27+D28+D29+D30</f>
        <v>139</v>
      </c>
      <c r="E31" s="19">
        <f t="shared" si="68"/>
        <v>147</v>
      </c>
      <c r="F31" s="19">
        <f t="shared" si="68"/>
        <v>9549</v>
      </c>
      <c r="G31" s="106"/>
      <c r="H31" s="19">
        <f>H23+H24+H25+H26+H27+H28+H29+H30</f>
        <v>6077</v>
      </c>
      <c r="I31" s="19">
        <f t="shared" ref="I31" si="69">I23+I24+I25+I26+I27+I28+I29+I30</f>
        <v>117</v>
      </c>
      <c r="J31" s="19">
        <f t="shared" ref="J31" si="70">J23+J24+J25+J26+J27+J28+J29+J30</f>
        <v>126</v>
      </c>
      <c r="K31" s="19">
        <f t="shared" ref="K31" si="71">K23+K24+K25+K26+K27+K28+K29+K30</f>
        <v>9318</v>
      </c>
      <c r="L31" s="106"/>
      <c r="M31" s="19">
        <f>M23+M24+M25+M26+M27+M28+M29+M30</f>
        <v>6072</v>
      </c>
      <c r="N31" s="19">
        <f t="shared" ref="N31" si="72">N23+N24+N25+N26+N27+N28+N29+N30</f>
        <v>132</v>
      </c>
      <c r="O31" s="19">
        <f t="shared" ref="O31" si="73">O23+O24+O25+O26+O27+O28+O29+O30</f>
        <v>136</v>
      </c>
      <c r="P31" s="19">
        <f t="shared" ref="P31" si="74">P23+P24+P25+P26+P27+P28+P29+P30</f>
        <v>9263</v>
      </c>
      <c r="Q31" s="106"/>
      <c r="R31" s="19">
        <f>R23+R24+R25+R26+R27+R28+R29+R30</f>
        <v>6139</v>
      </c>
      <c r="S31" s="19">
        <f t="shared" ref="S31" si="75">S23+S24+S25+S26+S27+S28+S29+S30</f>
        <v>103</v>
      </c>
      <c r="T31" s="19">
        <f t="shared" ref="T31" si="76">T23+T24+T25+T26+T27+T28+T29+T30</f>
        <v>110</v>
      </c>
      <c r="U31" s="19">
        <f t="shared" ref="U31" si="77">U23+U24+U25+U26+U27+U28+U29+U30</f>
        <v>9265</v>
      </c>
      <c r="V31" s="106"/>
      <c r="W31" s="19">
        <f>W23+W24+W25+W26+W27+W28+W29+W30</f>
        <v>6437</v>
      </c>
      <c r="X31" s="19">
        <f t="shared" ref="X31" si="78">X23+X24+X25+X26+X27+X28+X29+X30</f>
        <v>152</v>
      </c>
      <c r="Y31" s="19">
        <f t="shared" ref="Y31" si="79">Y23+Y24+Y25+Y26+Y27+Y28+Y29+Y30</f>
        <v>171</v>
      </c>
      <c r="Z31" s="19">
        <f t="shared" ref="Z31" si="80">Z23+Z24+Z25+Z26+Z27+Z28+Z29+Z30</f>
        <v>9875</v>
      </c>
      <c r="AA31" s="106"/>
      <c r="AB31" s="19">
        <f>AB23+AB24+AB25+AB26+AB27+AB28+AB29+AB30</f>
        <v>5879</v>
      </c>
      <c r="AC31" s="19">
        <f t="shared" ref="AC31" si="81">AC23+AC24+AC25+AC26+AC27+AC28+AC29+AC30</f>
        <v>157</v>
      </c>
      <c r="AD31" s="19">
        <f t="shared" ref="AD31" si="82">AD23+AD24+AD25+AD26+AD27+AD28+AD29+AD30</f>
        <v>172</v>
      </c>
      <c r="AE31" s="19">
        <f t="shared" ref="AE31" si="83">AE23+AE24+AE25+AE26+AE27+AE28+AE29+AE30</f>
        <v>9402</v>
      </c>
      <c r="AF31" s="106"/>
      <c r="AG31" s="19">
        <f>AG23+AG24+AG25+AG26+AG27+AG28+AG29+AG30</f>
        <v>4736</v>
      </c>
      <c r="AH31" s="19">
        <f t="shared" ref="AH31" si="84">AH23+AH24+AH25+AH26+AH27+AH28+AH29+AH30</f>
        <v>141</v>
      </c>
      <c r="AI31" s="19">
        <f t="shared" ref="AI31" si="85">AI23+AI24+AI25+AI26+AI27+AI28+AI29+AI30</f>
        <v>160</v>
      </c>
      <c r="AJ31" s="19">
        <f t="shared" ref="AJ31" si="86">AJ23+AJ24+AJ25+AJ26+AJ27+AJ28+AJ29+AJ30</f>
        <v>8408</v>
      </c>
      <c r="AK31" s="106"/>
      <c r="AL31" s="135">
        <f>AL23+AL24+AL25+AL26+AL27+AL28+AL29+AL30</f>
        <v>41521</v>
      </c>
      <c r="AM31" s="130">
        <f t="shared" ref="AM31" si="87">AM23+AM24+AM25+AM26+AM27+AM28+AM29+AM30</f>
        <v>941</v>
      </c>
      <c r="AN31" s="130">
        <f t="shared" ref="AN31" si="88">AN23+AN24+AN25+AN26+AN27+AN28+AN29+AN30</f>
        <v>1022</v>
      </c>
      <c r="AO31" s="130">
        <f t="shared" ref="AO31" si="89">AO23+AO24+AO25+AO26+AO27+AO28+AO29+AO30</f>
        <v>65080</v>
      </c>
    </row>
    <row r="32" spans="1:41" s="59" customFormat="1" ht="24" customHeight="1" x14ac:dyDescent="0.3">
      <c r="A32" s="126" t="s">
        <v>84</v>
      </c>
      <c r="B32" s="131"/>
      <c r="C32" s="93">
        <f>C17+C22+C31</f>
        <v>25831</v>
      </c>
      <c r="D32" s="93">
        <f t="shared" ref="D32:F32" si="90">D17+D22+D31</f>
        <v>437</v>
      </c>
      <c r="E32" s="93">
        <f t="shared" si="90"/>
        <v>456</v>
      </c>
      <c r="F32" s="93">
        <f t="shared" si="90"/>
        <v>36179</v>
      </c>
      <c r="G32" s="93"/>
      <c r="H32" s="93">
        <f>H17+H22+H31</f>
        <v>26520</v>
      </c>
      <c r="I32" s="93">
        <f t="shared" ref="I32" si="91">I17+I22+I31</f>
        <v>404</v>
      </c>
      <c r="J32" s="93">
        <f t="shared" ref="J32" si="92">J17+J22+J31</f>
        <v>422</v>
      </c>
      <c r="K32" s="93">
        <f t="shared" ref="K32" si="93">K17+K22+K31</f>
        <v>36033</v>
      </c>
      <c r="L32" s="93"/>
      <c r="M32" s="93">
        <f>M17+M22+M31</f>
        <v>26376</v>
      </c>
      <c r="N32" s="93">
        <f t="shared" ref="N32" si="94">N17+N22+N31</f>
        <v>428</v>
      </c>
      <c r="O32" s="93">
        <f t="shared" ref="O32" si="95">O17+O22+O31</f>
        <v>440</v>
      </c>
      <c r="P32" s="93">
        <f t="shared" ref="P32" si="96">P17+P22+P31</f>
        <v>35929</v>
      </c>
      <c r="Q32" s="93"/>
      <c r="R32" s="93">
        <f>R17+R22+R31</f>
        <v>26572</v>
      </c>
      <c r="S32" s="135">
        <f t="shared" ref="S32" si="97">S17+S22+S31</f>
        <v>401</v>
      </c>
      <c r="T32" s="135">
        <f t="shared" ref="T32" si="98">T17+T22+T31</f>
        <v>413</v>
      </c>
      <c r="U32" s="93">
        <f t="shared" ref="U32" si="99">U17+U22+U31</f>
        <v>36282</v>
      </c>
      <c r="V32" s="93"/>
      <c r="W32" s="168">
        <f>W17+W22+W31</f>
        <v>27937</v>
      </c>
      <c r="X32" s="93">
        <f t="shared" ref="X32" si="100">X17+X22+X31</f>
        <v>466</v>
      </c>
      <c r="Y32" s="93">
        <f t="shared" ref="Y32" si="101">Y17+Y22+Y31</f>
        <v>502</v>
      </c>
      <c r="Z32" s="168">
        <f t="shared" ref="Z32" si="102">Z17+Z22+Z31</f>
        <v>38603</v>
      </c>
      <c r="AA32" s="93"/>
      <c r="AB32" s="93">
        <f>AB17+AB22+AB31</f>
        <v>24272</v>
      </c>
      <c r="AC32" s="168">
        <f t="shared" ref="AC32" si="103">AC17+AC22+AC31</f>
        <v>517</v>
      </c>
      <c r="AD32" s="168">
        <f t="shared" ref="AD32" si="104">AD17+AD22+AD31</f>
        <v>553</v>
      </c>
      <c r="AE32" s="93">
        <f t="shared" ref="AE32" si="105">AE17+AE22+AE31</f>
        <v>36096</v>
      </c>
      <c r="AF32" s="93"/>
      <c r="AG32" s="135">
        <f>AG17+AG22+AG31</f>
        <v>18283</v>
      </c>
      <c r="AH32" s="93">
        <f t="shared" ref="AH32" si="106">AH17+AH22+AH31</f>
        <v>452</v>
      </c>
      <c r="AI32" s="93">
        <f t="shared" ref="AI32" si="107">AI17+AI22+AI31</f>
        <v>497</v>
      </c>
      <c r="AJ32" s="135">
        <f t="shared" ref="AJ32" si="108">AJ17+AJ22+AJ31</f>
        <v>30053</v>
      </c>
      <c r="AK32" s="93"/>
      <c r="AL32" s="93">
        <f>AL17+AL22+AL31</f>
        <v>175791</v>
      </c>
      <c r="AM32" s="93">
        <f t="shared" ref="AM32" si="109">AM17+AM22+AM31</f>
        <v>3105</v>
      </c>
      <c r="AN32" s="93">
        <f t="shared" ref="AN32" si="110">AN17+AN22+AN31</f>
        <v>3283</v>
      </c>
      <c r="AO32" s="93">
        <f t="shared" ref="AO32" si="111">AO17+AO22+AO31</f>
        <v>249175</v>
      </c>
    </row>
    <row r="33" spans="1:41" x14ac:dyDescent="0.3">
      <c r="A33" s="187" t="s">
        <v>37</v>
      </c>
      <c r="B33" s="188"/>
      <c r="C33" s="188"/>
      <c r="D33" s="188"/>
      <c r="E33" s="188"/>
      <c r="F33" s="18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03" t="s">
        <v>27</v>
      </c>
      <c r="B34" s="87"/>
      <c r="C34" s="201" t="s">
        <v>28</v>
      </c>
      <c r="D34" s="198"/>
      <c r="E34" s="198"/>
      <c r="F34" s="198"/>
      <c r="G34" s="88"/>
      <c r="H34" s="201" t="s">
        <v>29</v>
      </c>
      <c r="I34" s="198"/>
      <c r="J34" s="198"/>
      <c r="K34" s="198"/>
      <c r="L34" s="88"/>
      <c r="M34" s="201" t="s">
        <v>30</v>
      </c>
      <c r="N34" s="198"/>
      <c r="O34" s="198"/>
      <c r="P34" s="198"/>
      <c r="Q34" s="8"/>
      <c r="R34" s="201" t="s">
        <v>31</v>
      </c>
      <c r="S34" s="198"/>
      <c r="T34" s="198"/>
      <c r="U34" s="198"/>
      <c r="V34" s="8"/>
      <c r="W34" s="201" t="s">
        <v>32</v>
      </c>
      <c r="X34" s="198"/>
      <c r="Y34" s="198"/>
      <c r="Z34" s="198"/>
      <c r="AA34" s="8"/>
      <c r="AB34" s="201" t="s">
        <v>33</v>
      </c>
      <c r="AC34" s="198"/>
      <c r="AD34" s="198"/>
      <c r="AE34" s="198"/>
      <c r="AF34" s="8"/>
      <c r="AG34" s="201" t="s">
        <v>34</v>
      </c>
      <c r="AH34" s="198"/>
      <c r="AI34" s="198"/>
      <c r="AJ34" s="198"/>
      <c r="AK34" s="8"/>
      <c r="AL34" s="201" t="s">
        <v>35</v>
      </c>
      <c r="AM34" s="198"/>
      <c r="AN34" s="198"/>
      <c r="AO34" s="198"/>
    </row>
    <row r="35" spans="1:41" ht="23.4" x14ac:dyDescent="0.3">
      <c r="A35" s="198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14.195323246217331</v>
      </c>
      <c r="D36" s="30">
        <f>D7/$AM7*100</f>
        <v>15.450643776824036</v>
      </c>
      <c r="E36" s="30">
        <f>E7/$AN7*100</f>
        <v>14.5748987854251</v>
      </c>
      <c r="F36" s="30">
        <f>F7/$AO7*100</f>
        <v>14.197061803444782</v>
      </c>
      <c r="G36" s="91"/>
      <c r="H36" s="30">
        <f>H7/$AL7*100</f>
        <v>15.029802842732693</v>
      </c>
      <c r="I36" s="30">
        <f>I7/$AM7*100</f>
        <v>14.592274678111588</v>
      </c>
      <c r="J36" s="30">
        <f>J7/$AN7*100</f>
        <v>14.5748987854251</v>
      </c>
      <c r="K36" s="30">
        <f>K7/$AO7*100</f>
        <v>14.121073961499494</v>
      </c>
      <c r="L36" s="91"/>
      <c r="M36" s="30">
        <f>M7/$AL7*100</f>
        <v>14.773039889958733</v>
      </c>
      <c r="N36" s="30">
        <f>N7/$AM7*100</f>
        <v>12.017167381974248</v>
      </c>
      <c r="O36" s="30">
        <f>O7/$AN7*100</f>
        <v>12.145748987854251</v>
      </c>
      <c r="P36" s="30">
        <f>P7/$AO7*100</f>
        <v>14.184397163120568</v>
      </c>
      <c r="Q36" s="91"/>
      <c r="R36" s="30">
        <f>R7/$AL7*100</f>
        <v>15.662540119211371</v>
      </c>
      <c r="S36" s="30">
        <f>S7/$AM7*100</f>
        <v>12.875536480686694</v>
      </c>
      <c r="T36" s="30">
        <f>T7/$AN7*100</f>
        <v>12.550607287449392</v>
      </c>
      <c r="U36" s="30">
        <f>U7/$AO7*100</f>
        <v>14.697315096251268</v>
      </c>
      <c r="V36" s="91"/>
      <c r="W36" s="30">
        <f>W7/$AL7*100</f>
        <v>15.570839064649245</v>
      </c>
      <c r="X36" s="30">
        <f>X7/$AM7*100</f>
        <v>13.304721030042918</v>
      </c>
      <c r="Y36" s="30">
        <f>Y7/$AN7*100</f>
        <v>13.360323886639677</v>
      </c>
      <c r="Z36" s="30">
        <f>Z7/$AO7*100</f>
        <v>15.324214792299898</v>
      </c>
      <c r="AA36" s="91"/>
      <c r="AB36" s="30">
        <f>AB7/$AL7*100</f>
        <v>14.048601558917929</v>
      </c>
      <c r="AC36" s="30">
        <f>AC7/$AM7*100</f>
        <v>18.025751072961373</v>
      </c>
      <c r="AD36" s="30">
        <f>AD7/$AN7*100</f>
        <v>17.408906882591094</v>
      </c>
      <c r="AE36" s="30">
        <f>AE7/$AO7*100</f>
        <v>14.68465045592705</v>
      </c>
      <c r="AF36" s="91"/>
      <c r="AG36" s="30">
        <f>AG7/$AL7*100</f>
        <v>10.719853278312701</v>
      </c>
      <c r="AH36" s="30">
        <f>AH7/$AM7*100</f>
        <v>13.733905579399142</v>
      </c>
      <c r="AI36" s="30">
        <f>AI7/$AN7*100</f>
        <v>15.384615384615385</v>
      </c>
      <c r="AJ36" s="30">
        <f>AJ7/$AO7*100</f>
        <v>12.79128672745694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112">A8</f>
        <v>Valle d'Aosta</v>
      </c>
      <c r="B37" s="3"/>
      <c r="C37" s="30">
        <f t="shared" ref="C37:C42" si="113">C8/$AL8*100</f>
        <v>12.631578947368421</v>
      </c>
      <c r="D37" s="30">
        <f t="shared" ref="D37:D40" si="114">D8/$AM8*100</f>
        <v>0</v>
      </c>
      <c r="E37" s="30">
        <f t="shared" ref="E37:E41" si="115">E8/$AN8*100</f>
        <v>0</v>
      </c>
      <c r="F37" s="30">
        <f t="shared" ref="F37:F41" si="116">F8/$AO8*100</f>
        <v>12.176165803108809</v>
      </c>
      <c r="G37" s="91"/>
      <c r="H37" s="30">
        <f t="shared" ref="H37:H41" si="117">H8/$AL8*100</f>
        <v>15.087719298245613</v>
      </c>
      <c r="I37" s="30">
        <f t="shared" ref="I37:I41" si="118">I8/$AM8*100</f>
        <v>0</v>
      </c>
      <c r="J37" s="30">
        <f t="shared" ref="J37:J41" si="119">J8/$AN8*100</f>
        <v>0</v>
      </c>
      <c r="K37" s="30">
        <f t="shared" ref="K37:K41" si="120">K8/$AO8*100</f>
        <v>16.062176165803109</v>
      </c>
      <c r="L37" s="91"/>
      <c r="M37" s="30">
        <f t="shared" ref="M37:M41" si="121">M8/$AL8*100</f>
        <v>13.333333333333334</v>
      </c>
      <c r="N37" s="30">
        <f t="shared" ref="N37:N41" si="122">N8/$AM8*100</f>
        <v>0</v>
      </c>
      <c r="O37" s="30">
        <f t="shared" ref="O37:O41" si="123">O8/$AN8*100</f>
        <v>0</v>
      </c>
      <c r="P37" s="30">
        <f t="shared" ref="P37:P41" si="124">P8/$AO8*100</f>
        <v>12.435233160621761</v>
      </c>
      <c r="Q37" s="91"/>
      <c r="R37" s="30">
        <f t="shared" ref="R37:R41" si="125">R8/$AL8*100</f>
        <v>13.333333333333334</v>
      </c>
      <c r="S37" s="30">
        <f t="shared" ref="S37:S41" si="126">S8/$AM8*100</f>
        <v>0</v>
      </c>
      <c r="T37" s="30">
        <f t="shared" ref="T37:T41" si="127">T8/$AN8*100</f>
        <v>0</v>
      </c>
      <c r="U37" s="30">
        <f t="shared" ref="U37:U41" si="128">U8/$AO8*100</f>
        <v>12.694300518134716</v>
      </c>
      <c r="V37" s="91"/>
      <c r="W37" s="30">
        <f t="shared" ref="W37:W41" si="129">W8/$AL8*100</f>
        <v>16.842105263157894</v>
      </c>
      <c r="X37" s="30">
        <f t="shared" ref="X37:X41" si="130">X8/$AM8*100</f>
        <v>0</v>
      </c>
      <c r="Y37" s="30">
        <f t="shared" ref="Y37:Y41" si="131">Y8/$AN8*100</f>
        <v>0</v>
      </c>
      <c r="Z37" s="30">
        <f t="shared" ref="Z37:Z41" si="132">Z8/$AO8*100</f>
        <v>17.875647668393782</v>
      </c>
      <c r="AA37" s="91"/>
      <c r="AB37" s="30">
        <f t="shared" ref="AB37:AB41" si="133">AB8/$AL8*100</f>
        <v>16.140350877192983</v>
      </c>
      <c r="AC37" s="30">
        <f t="shared" ref="AC37:AC41" si="134">AC8/$AM8*100</f>
        <v>33.333333333333329</v>
      </c>
      <c r="AD37" s="30">
        <f t="shared" ref="AD37:AD41" si="135">AD8/$AN8*100</f>
        <v>33.333333333333329</v>
      </c>
      <c r="AE37" s="30">
        <f t="shared" ref="AE37:AE41" si="136">AE8/$AO8*100</f>
        <v>15.284974093264248</v>
      </c>
      <c r="AF37" s="91"/>
      <c r="AG37" s="30">
        <f t="shared" ref="AG37:AG41" si="137">AG8/$AL8*100</f>
        <v>12.631578947368421</v>
      </c>
      <c r="AH37" s="30">
        <f t="shared" ref="AH37:AH41" si="138">AH8/$AM8*100</f>
        <v>66.666666666666657</v>
      </c>
      <c r="AI37" s="30">
        <f t="shared" ref="AI37:AI41" si="139">AI8/$AN8*100</f>
        <v>66.666666666666657</v>
      </c>
      <c r="AJ37" s="30">
        <f t="shared" ref="AJ37:AJ41" si="140">AJ8/$AO8*100</f>
        <v>13.471502590673575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112"/>
        <v>Lombardia</v>
      </c>
      <c r="B38" s="3"/>
      <c r="C38" s="30">
        <f t="shared" si="113"/>
        <v>14.607289919170352</v>
      </c>
      <c r="D38" s="30">
        <f t="shared" si="114"/>
        <v>12.776412776412776</v>
      </c>
      <c r="E38" s="30">
        <f t="shared" si="115"/>
        <v>12.672811059907835</v>
      </c>
      <c r="F38" s="30">
        <f t="shared" si="116"/>
        <v>14.295146913172665</v>
      </c>
      <c r="G38" s="91"/>
      <c r="H38" s="30">
        <f t="shared" si="117"/>
        <v>15.69620253164557</v>
      </c>
      <c r="I38" s="30">
        <f t="shared" si="118"/>
        <v>12.776412776412776</v>
      </c>
      <c r="J38" s="30">
        <f t="shared" si="119"/>
        <v>12.442396313364055</v>
      </c>
      <c r="K38" s="30">
        <f t="shared" si="120"/>
        <v>14.761747551447121</v>
      </c>
      <c r="L38" s="91"/>
      <c r="M38" s="30">
        <f t="shared" si="121"/>
        <v>15.022113771541864</v>
      </c>
      <c r="N38" s="30">
        <f t="shared" si="122"/>
        <v>15.970515970515969</v>
      </c>
      <c r="O38" s="30">
        <f t="shared" si="123"/>
        <v>15.43778801843318</v>
      </c>
      <c r="P38" s="30">
        <f t="shared" si="124"/>
        <v>14.295146913172665</v>
      </c>
      <c r="Q38" s="91"/>
      <c r="R38" s="30">
        <f t="shared" si="125"/>
        <v>14.936708860759493</v>
      </c>
      <c r="S38" s="30">
        <f t="shared" si="126"/>
        <v>14.004914004914005</v>
      </c>
      <c r="T38" s="30">
        <f t="shared" si="127"/>
        <v>13.364055299539171</v>
      </c>
      <c r="U38" s="30">
        <f t="shared" si="128"/>
        <v>14.325960162870032</v>
      </c>
      <c r="V38" s="91"/>
      <c r="W38" s="30">
        <f t="shared" si="129"/>
        <v>16.135427787097758</v>
      </c>
      <c r="X38" s="30">
        <f t="shared" si="130"/>
        <v>14.004914004914005</v>
      </c>
      <c r="Y38" s="30">
        <f t="shared" si="131"/>
        <v>14.055299539170507</v>
      </c>
      <c r="Z38" s="30">
        <f t="shared" si="132"/>
        <v>15.820402773192473</v>
      </c>
      <c r="AA38" s="91"/>
      <c r="AB38" s="30">
        <f t="shared" si="133"/>
        <v>13.576330639011744</v>
      </c>
      <c r="AC38" s="30">
        <f t="shared" si="134"/>
        <v>14.742014742014742</v>
      </c>
      <c r="AD38" s="30">
        <f t="shared" si="135"/>
        <v>15.207373271889402</v>
      </c>
      <c r="AE38" s="30">
        <f t="shared" si="136"/>
        <v>14.737537140970616</v>
      </c>
      <c r="AF38" s="91"/>
      <c r="AG38" s="30">
        <f t="shared" si="137"/>
        <v>10.02592649077322</v>
      </c>
      <c r="AH38" s="30">
        <f t="shared" si="138"/>
        <v>15.724815724815725</v>
      </c>
      <c r="AI38" s="30">
        <f t="shared" si="139"/>
        <v>16.820276497695851</v>
      </c>
      <c r="AJ38" s="30">
        <f t="shared" si="140"/>
        <v>11.764058545174425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 x14ac:dyDescent="0.3">
      <c r="A39" s="174" t="str">
        <f t="shared" si="112"/>
        <v>Prov.Autonoma di Bolzano</v>
      </c>
      <c r="B39" s="175"/>
      <c r="C39" s="178">
        <f t="shared" si="113"/>
        <v>14.04816513761468</v>
      </c>
      <c r="D39" s="178">
        <f t="shared" si="114"/>
        <v>19.444444444444446</v>
      </c>
      <c r="E39" s="178">
        <f t="shared" si="115"/>
        <v>18.421052631578945</v>
      </c>
      <c r="F39" s="178">
        <f t="shared" si="116"/>
        <v>13.560804899387577</v>
      </c>
      <c r="G39" s="179"/>
      <c r="H39" s="178">
        <f t="shared" si="117"/>
        <v>15.538990825688073</v>
      </c>
      <c r="I39" s="178">
        <f t="shared" si="118"/>
        <v>13.888888888888889</v>
      </c>
      <c r="J39" s="178">
        <f t="shared" si="119"/>
        <v>13.157894736842104</v>
      </c>
      <c r="K39" s="178">
        <f t="shared" si="120"/>
        <v>15.223097112860891</v>
      </c>
      <c r="L39" s="179"/>
      <c r="M39" s="178">
        <f t="shared" si="121"/>
        <v>15.481651376146788</v>
      </c>
      <c r="N39" s="178">
        <f t="shared" si="122"/>
        <v>8.3333333333333321</v>
      </c>
      <c r="O39" s="178">
        <f t="shared" si="123"/>
        <v>7.8947368421052628</v>
      </c>
      <c r="P39" s="178">
        <f t="shared" si="124"/>
        <v>15.048118985126861</v>
      </c>
      <c r="Q39" s="179"/>
      <c r="R39" s="178">
        <f t="shared" si="125"/>
        <v>14.621559633027523</v>
      </c>
      <c r="S39" s="178">
        <f t="shared" si="126"/>
        <v>19.444444444444446</v>
      </c>
      <c r="T39" s="178">
        <f t="shared" si="127"/>
        <v>18.421052631578945</v>
      </c>
      <c r="U39" s="178">
        <f t="shared" si="128"/>
        <v>13.779527559055119</v>
      </c>
      <c r="V39" s="179"/>
      <c r="W39" s="178">
        <f t="shared" si="129"/>
        <v>16.800458715596331</v>
      </c>
      <c r="X39" s="178">
        <f t="shared" si="130"/>
        <v>8.3333333333333321</v>
      </c>
      <c r="Y39" s="178">
        <f t="shared" si="131"/>
        <v>7.8947368421052628</v>
      </c>
      <c r="Z39" s="178">
        <f t="shared" si="132"/>
        <v>16.447944006999123</v>
      </c>
      <c r="AA39" s="179"/>
      <c r="AB39" s="178">
        <f t="shared" si="133"/>
        <v>14.04816513761468</v>
      </c>
      <c r="AC39" s="178">
        <f t="shared" si="134"/>
        <v>22.222222222222221</v>
      </c>
      <c r="AD39" s="178">
        <f t="shared" si="135"/>
        <v>26.315789473684209</v>
      </c>
      <c r="AE39" s="178">
        <f t="shared" si="136"/>
        <v>14.47944006999125</v>
      </c>
      <c r="AF39" s="179"/>
      <c r="AG39" s="178">
        <f t="shared" si="137"/>
        <v>9.4610091743119273</v>
      </c>
      <c r="AH39" s="178">
        <f t="shared" si="138"/>
        <v>8.3333333333333321</v>
      </c>
      <c r="AI39" s="178">
        <f t="shared" si="139"/>
        <v>7.8947368421052628</v>
      </c>
      <c r="AJ39" s="178">
        <f t="shared" si="140"/>
        <v>11.461067366579178</v>
      </c>
      <c r="AK39" s="179"/>
      <c r="AL39" s="178">
        <v>100</v>
      </c>
      <c r="AM39" s="178">
        <v>100</v>
      </c>
      <c r="AN39" s="178">
        <v>100</v>
      </c>
      <c r="AO39" s="178">
        <v>100</v>
      </c>
    </row>
    <row r="40" spans="1:41" s="80" customFormat="1" x14ac:dyDescent="0.3">
      <c r="A40" s="174" t="str">
        <f t="shared" si="112"/>
        <v>Prov.Autonoma di Trento</v>
      </c>
      <c r="B40" s="175"/>
      <c r="C40" s="178">
        <f t="shared" si="113"/>
        <v>13.592946362968405</v>
      </c>
      <c r="D40" s="178">
        <f t="shared" si="114"/>
        <v>13.333333333333334</v>
      </c>
      <c r="E40" s="178">
        <f t="shared" si="115"/>
        <v>15.625</v>
      </c>
      <c r="F40" s="178">
        <f t="shared" si="116"/>
        <v>12.305295950155763</v>
      </c>
      <c r="G40" s="179"/>
      <c r="H40" s="178">
        <f t="shared" si="117"/>
        <v>13.739897134459955</v>
      </c>
      <c r="I40" s="178">
        <f t="shared" si="118"/>
        <v>6.666666666666667</v>
      </c>
      <c r="J40" s="178">
        <f t="shared" si="119"/>
        <v>6.25</v>
      </c>
      <c r="K40" s="178">
        <f t="shared" si="120"/>
        <v>13.343717549325026</v>
      </c>
      <c r="L40" s="179"/>
      <c r="M40" s="178">
        <f t="shared" si="121"/>
        <v>15.282880235121235</v>
      </c>
      <c r="N40" s="178">
        <f t="shared" si="122"/>
        <v>13.333333333333334</v>
      </c>
      <c r="O40" s="178">
        <f t="shared" si="123"/>
        <v>12.5</v>
      </c>
      <c r="P40" s="178">
        <f t="shared" si="124"/>
        <v>14.537902388369679</v>
      </c>
      <c r="Q40" s="179"/>
      <c r="R40" s="178">
        <f t="shared" si="125"/>
        <v>13.66642174871418</v>
      </c>
      <c r="S40" s="178">
        <f t="shared" si="126"/>
        <v>16.666666666666664</v>
      </c>
      <c r="T40" s="178">
        <f t="shared" si="127"/>
        <v>15.625</v>
      </c>
      <c r="U40" s="178">
        <f t="shared" si="128"/>
        <v>13.343717549325026</v>
      </c>
      <c r="V40" s="179"/>
      <c r="W40" s="178">
        <f t="shared" si="129"/>
        <v>17.266715650257165</v>
      </c>
      <c r="X40" s="178">
        <f t="shared" si="130"/>
        <v>10</v>
      </c>
      <c r="Y40" s="178">
        <f t="shared" si="131"/>
        <v>12.5</v>
      </c>
      <c r="Z40" s="178">
        <f t="shared" si="132"/>
        <v>17.445482866043612</v>
      </c>
      <c r="AA40" s="179"/>
      <c r="AB40" s="178">
        <f t="shared" si="133"/>
        <v>14.107274063188832</v>
      </c>
      <c r="AC40" s="178">
        <f t="shared" si="134"/>
        <v>20</v>
      </c>
      <c r="AD40" s="178">
        <f t="shared" si="135"/>
        <v>18.75</v>
      </c>
      <c r="AE40" s="178">
        <f t="shared" si="136"/>
        <v>14.537902388369679</v>
      </c>
      <c r="AF40" s="179"/>
      <c r="AG40" s="178">
        <f t="shared" si="137"/>
        <v>12.343864805290227</v>
      </c>
      <c r="AH40" s="178">
        <f t="shared" si="138"/>
        <v>20</v>
      </c>
      <c r="AI40" s="178">
        <f t="shared" si="139"/>
        <v>18.75</v>
      </c>
      <c r="AJ40" s="178">
        <f t="shared" si="140"/>
        <v>14.485981308411214</v>
      </c>
      <c r="AK40" s="179"/>
      <c r="AL40" s="178">
        <v>100</v>
      </c>
      <c r="AM40" s="178">
        <v>100</v>
      </c>
      <c r="AN40" s="178">
        <v>100</v>
      </c>
      <c r="AO40" s="178">
        <v>100</v>
      </c>
    </row>
    <row r="41" spans="1:41" x14ac:dyDescent="0.3">
      <c r="A41" s="2" t="str">
        <f t="shared" si="112"/>
        <v>Trentino Alto Adige</v>
      </c>
      <c r="B41" s="3"/>
      <c r="C41" s="30">
        <f t="shared" si="113"/>
        <v>13.848631239935589</v>
      </c>
      <c r="D41" s="30">
        <f>D12/$AM12*100</f>
        <v>16.666666666666664</v>
      </c>
      <c r="E41" s="30">
        <f t="shared" si="115"/>
        <v>17.142857142857142</v>
      </c>
      <c r="F41" s="30">
        <f t="shared" si="116"/>
        <v>12.986704653371319</v>
      </c>
      <c r="G41" s="91"/>
      <c r="H41" s="30">
        <f t="shared" si="117"/>
        <v>14.750402576489533</v>
      </c>
      <c r="I41" s="30">
        <f t="shared" si="118"/>
        <v>10.606060606060606</v>
      </c>
      <c r="J41" s="30">
        <f t="shared" si="119"/>
        <v>10</v>
      </c>
      <c r="K41" s="30">
        <f t="shared" si="120"/>
        <v>14.36372269705603</v>
      </c>
      <c r="L41" s="91"/>
      <c r="M41" s="30">
        <f t="shared" si="121"/>
        <v>15.39452495974235</v>
      </c>
      <c r="N41" s="30">
        <f t="shared" si="122"/>
        <v>10.606060606060606</v>
      </c>
      <c r="O41" s="30">
        <f t="shared" si="123"/>
        <v>10</v>
      </c>
      <c r="P41" s="30">
        <f t="shared" si="124"/>
        <v>14.814814814814813</v>
      </c>
      <c r="Q41" s="91"/>
      <c r="R41" s="30">
        <f t="shared" si="125"/>
        <v>14.202898550724639</v>
      </c>
      <c r="S41" s="30">
        <f t="shared" si="126"/>
        <v>18.181818181818183</v>
      </c>
      <c r="T41" s="30">
        <f t="shared" si="127"/>
        <v>17.142857142857142</v>
      </c>
      <c r="U41" s="30">
        <f t="shared" si="128"/>
        <v>13.580246913580247</v>
      </c>
      <c r="V41" s="91"/>
      <c r="W41" s="30">
        <f t="shared" si="129"/>
        <v>17.004830917874397</v>
      </c>
      <c r="X41" s="30">
        <f t="shared" si="130"/>
        <v>9.0909090909090917</v>
      </c>
      <c r="Y41" s="30">
        <f t="shared" si="131"/>
        <v>10</v>
      </c>
      <c r="Z41" s="30">
        <f t="shared" si="132"/>
        <v>16.904083570750235</v>
      </c>
      <c r="AA41" s="91"/>
      <c r="AB41" s="30">
        <f t="shared" si="133"/>
        <v>14.074074074074074</v>
      </c>
      <c r="AC41" s="30">
        <f t="shared" si="134"/>
        <v>21.212121212121211</v>
      </c>
      <c r="AD41" s="30">
        <f t="shared" si="135"/>
        <v>22.857142857142858</v>
      </c>
      <c r="AE41" s="30">
        <f t="shared" si="136"/>
        <v>14.506172839506174</v>
      </c>
      <c r="AF41" s="91"/>
      <c r="AG41" s="30">
        <f t="shared" si="137"/>
        <v>10.72463768115942</v>
      </c>
      <c r="AH41" s="30">
        <f t="shared" si="138"/>
        <v>13.636363636363635</v>
      </c>
      <c r="AI41" s="30">
        <f t="shared" si="139"/>
        <v>12.857142857142856</v>
      </c>
      <c r="AJ41" s="30">
        <f t="shared" si="140"/>
        <v>12.844254510921177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112"/>
        <v>Veneto</v>
      </c>
      <c r="B42" s="3"/>
      <c r="C42" s="30">
        <f t="shared" si="113"/>
        <v>13.987459028074674</v>
      </c>
      <c r="D42" s="30">
        <f>D11/$AM11*100</f>
        <v>13.333333333333334</v>
      </c>
      <c r="E42" s="30">
        <f>E11/$AN11*100</f>
        <v>15.625</v>
      </c>
      <c r="F42" s="30">
        <f>F11/$AO11*100</f>
        <v>12.305295950155763</v>
      </c>
      <c r="G42" s="91"/>
      <c r="H42" s="30">
        <f t="shared" ref="H42" si="141">H11/$AL11*100</f>
        <v>13.739897134459955</v>
      </c>
      <c r="I42" s="30">
        <f>I11/$AM11*100</f>
        <v>6.666666666666667</v>
      </c>
      <c r="J42" s="30">
        <f>J11/$AN11*100</f>
        <v>6.25</v>
      </c>
      <c r="K42" s="30">
        <f>K11/$AO11*100</f>
        <v>13.343717549325026</v>
      </c>
      <c r="L42" s="91"/>
      <c r="M42" s="30">
        <f t="shared" ref="M42" si="142">M11/$AL11*100</f>
        <v>15.282880235121235</v>
      </c>
      <c r="N42" s="30">
        <f>N11/$AM11*100</f>
        <v>13.333333333333334</v>
      </c>
      <c r="O42" s="30">
        <f>O11/$AN11*100</f>
        <v>12.5</v>
      </c>
      <c r="P42" s="30">
        <f>P11/$AO11*100</f>
        <v>14.537902388369679</v>
      </c>
      <c r="Q42" s="91"/>
      <c r="R42" s="30">
        <f t="shared" ref="R42" si="143">R11/$AL11*100</f>
        <v>13.66642174871418</v>
      </c>
      <c r="S42" s="30">
        <f>S11/$AM11*100</f>
        <v>16.666666666666664</v>
      </c>
      <c r="T42" s="30">
        <f>T11/$AN11*100</f>
        <v>15.625</v>
      </c>
      <c r="U42" s="30">
        <f>U11/$AO11*100</f>
        <v>13.343717549325026</v>
      </c>
      <c r="V42" s="91"/>
      <c r="W42" s="30">
        <f t="shared" ref="W42" si="144">W11/$AL11*100</f>
        <v>17.266715650257165</v>
      </c>
      <c r="X42" s="30">
        <f>X11/$AM11*100</f>
        <v>10</v>
      </c>
      <c r="Y42" s="30">
        <f>Y11/$AN11*100</f>
        <v>12.5</v>
      </c>
      <c r="Z42" s="30">
        <f>Z11/$AO11*100</f>
        <v>17.445482866043612</v>
      </c>
      <c r="AA42" s="91"/>
      <c r="AB42" s="30">
        <f t="shared" ref="AB42" si="145">AB11/$AL11*100</f>
        <v>14.107274063188832</v>
      </c>
      <c r="AC42" s="30">
        <f>AC11/$AM11*100</f>
        <v>20</v>
      </c>
      <c r="AD42" s="30">
        <f>AD11/$AN11*100</f>
        <v>18.75</v>
      </c>
      <c r="AE42" s="30">
        <f>AE11/$AO11*100</f>
        <v>14.537902388369679</v>
      </c>
      <c r="AF42" s="91"/>
      <c r="AG42" s="30">
        <f t="shared" ref="AG42" si="146">AG11/$AL11*100</f>
        <v>12.343864805290227</v>
      </c>
      <c r="AH42" s="30">
        <f>AH11/$AM11*100</f>
        <v>20</v>
      </c>
      <c r="AI42" s="30">
        <f>AI11/$AN11*100</f>
        <v>18.75</v>
      </c>
      <c r="AJ42" s="30">
        <f>AJ11/$AO11*100</f>
        <v>14.485981308411214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112"/>
        <v>Friuli Venezia Giulia</v>
      </c>
      <c r="B43" s="3"/>
      <c r="C43" s="30">
        <f t="shared" ref="C43:C61" si="147">C13/$AL13*100</f>
        <v>13.987459028074674</v>
      </c>
      <c r="D43" s="30">
        <f t="shared" ref="D43:D61" si="148">D13/$AM13*100</f>
        <v>12.386706948640484</v>
      </c>
      <c r="E43" s="30">
        <f t="shared" ref="E43:E61" si="149">E13/$AN13*100</f>
        <v>12.209302325581394</v>
      </c>
      <c r="F43" s="30">
        <f t="shared" ref="F43:F61" si="150">F13/$AO13*100</f>
        <v>14.026747466304462</v>
      </c>
      <c r="G43" s="91"/>
      <c r="H43" s="30">
        <f t="shared" ref="H43:H61" si="151">H13/$AL13*100</f>
        <v>15.056291862619354</v>
      </c>
      <c r="I43" s="30">
        <f t="shared" ref="I43:I61" si="152">I13/$AM13*100</f>
        <v>13.595166163141995</v>
      </c>
      <c r="J43" s="30">
        <f t="shared" ref="J43:J61" si="153">J13/$AN13*100</f>
        <v>13.662790697674417</v>
      </c>
      <c r="K43" s="30">
        <f t="shared" ref="K43:K61" si="154">K13/$AO13*100</f>
        <v>14.418556054748722</v>
      </c>
      <c r="L43" s="91"/>
      <c r="M43" s="30">
        <f t="shared" ref="M43:M61" si="155">M13/$AL13*100</f>
        <v>14.885278609092204</v>
      </c>
      <c r="N43" s="30">
        <f t="shared" ref="N43:N61" si="156">N13/$AM13*100</f>
        <v>12.990936555891238</v>
      </c>
      <c r="O43" s="30">
        <f t="shared" ref="O43:O61" si="157">O13/$AN13*100</f>
        <v>13.08139534883721</v>
      </c>
      <c r="P43" s="30">
        <f t="shared" ref="P43:P61" si="158">P13/$AO13*100</f>
        <v>14.120781527531085</v>
      </c>
      <c r="Q43" s="91"/>
      <c r="R43" s="30">
        <f t="shared" ref="R43:R61" si="159">R13/$AL13*100</f>
        <v>14.500498788656122</v>
      </c>
      <c r="S43" s="30">
        <f t="shared" ref="S43:S61" si="160">S13/$AM13*100</f>
        <v>9.9697885196374632</v>
      </c>
      <c r="T43" s="30">
        <f t="shared" ref="T43:T61" si="161">T13/$AN13*100</f>
        <v>9.5930232558139537</v>
      </c>
      <c r="U43" s="30">
        <f t="shared" ref="U43:U61" si="162">U13/$AO13*100</f>
        <v>13.88569637446453</v>
      </c>
      <c r="V43" s="91"/>
      <c r="W43" s="30">
        <f t="shared" ref="W43:W61" si="163">W13/$AL13*100</f>
        <v>16.645290009975774</v>
      </c>
      <c r="X43" s="30">
        <f t="shared" ref="X43:X61" si="164">X13/$AM13*100</f>
        <v>15.105740181268882</v>
      </c>
      <c r="Y43" s="30">
        <f t="shared" ref="Y43:Y61" si="165">Y13/$AN13*100</f>
        <v>14.825581395348838</v>
      </c>
      <c r="Z43" s="30">
        <f t="shared" ref="Z43:Z61" si="166">Z13/$AO13*100</f>
        <v>16.043255668164246</v>
      </c>
      <c r="AA43" s="91"/>
      <c r="AB43" s="30">
        <f t="shared" ref="AB43:AB61" si="167">AB13/$AL13*100</f>
        <v>14.650135385492375</v>
      </c>
      <c r="AC43" s="30">
        <f t="shared" ref="AC43:AC61" si="168">AC13/$AM13*100</f>
        <v>18.731117824773413</v>
      </c>
      <c r="AD43" s="30">
        <f t="shared" ref="AD43:AD61" si="169">AD13/$AN13*100</f>
        <v>19.186046511627907</v>
      </c>
      <c r="AE43" s="30">
        <f t="shared" ref="AE43:AE61" si="170">AE13/$AO13*100</f>
        <v>15.473827186291924</v>
      </c>
      <c r="AF43" s="91"/>
      <c r="AG43" s="30">
        <f t="shared" ref="AG43:AG61" si="171">AG13/$AL13*100</f>
        <v>10.275046316089496</v>
      </c>
      <c r="AH43" s="30">
        <f t="shared" ref="AH43:AH61" si="172">AH13/$AM13*100</f>
        <v>17.220543806646525</v>
      </c>
      <c r="AI43" s="30">
        <f t="shared" ref="AI43:AI61" si="173">AI13/$AN13*100</f>
        <v>17.441860465116278</v>
      </c>
      <c r="AJ43" s="30">
        <f t="shared" ref="AJ43:AJ61" si="174">AJ13/$AO13*100</f>
        <v>12.031135722495037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112"/>
        <v>Liguria</v>
      </c>
      <c r="B44" s="3"/>
      <c r="C44" s="30">
        <f t="shared" si="147"/>
        <v>13.314037626628075</v>
      </c>
      <c r="D44" s="30">
        <f t="shared" si="148"/>
        <v>15.384615384615385</v>
      </c>
      <c r="E44" s="30">
        <f t="shared" si="149"/>
        <v>16.417910447761194</v>
      </c>
      <c r="F44" s="30">
        <f t="shared" si="150"/>
        <v>12.937365010799137</v>
      </c>
      <c r="G44" s="91"/>
      <c r="H44" s="30">
        <f t="shared" si="151"/>
        <v>15.426917510853835</v>
      </c>
      <c r="I44" s="30">
        <f t="shared" si="152"/>
        <v>9.2307692307692317</v>
      </c>
      <c r="J44" s="30">
        <f t="shared" si="153"/>
        <v>8.9552238805970141</v>
      </c>
      <c r="K44" s="30">
        <f t="shared" si="154"/>
        <v>15.075593952483802</v>
      </c>
      <c r="L44" s="91"/>
      <c r="M44" s="30">
        <f t="shared" si="155"/>
        <v>13.400868306801735</v>
      </c>
      <c r="N44" s="30">
        <f t="shared" si="156"/>
        <v>12.307692307692308</v>
      </c>
      <c r="O44" s="30">
        <f t="shared" si="157"/>
        <v>11.940298507462686</v>
      </c>
      <c r="P44" s="30">
        <f t="shared" si="158"/>
        <v>12.872570194384449</v>
      </c>
      <c r="Q44" s="91"/>
      <c r="R44" s="30">
        <f t="shared" si="159"/>
        <v>15.832127351664255</v>
      </c>
      <c r="S44" s="30">
        <f t="shared" si="160"/>
        <v>16.923076923076923</v>
      </c>
      <c r="T44" s="30">
        <f t="shared" si="161"/>
        <v>16.417910447761194</v>
      </c>
      <c r="U44" s="30">
        <f t="shared" si="162"/>
        <v>15.421166306695463</v>
      </c>
      <c r="V44" s="91"/>
      <c r="W44" s="30">
        <f t="shared" si="163"/>
        <v>15.050651230101304</v>
      </c>
      <c r="X44" s="30">
        <f t="shared" si="164"/>
        <v>15.384615384615385</v>
      </c>
      <c r="Y44" s="30">
        <f t="shared" si="165"/>
        <v>14.925373134328357</v>
      </c>
      <c r="Z44" s="30">
        <f t="shared" si="166"/>
        <v>14.773218142548597</v>
      </c>
      <c r="AA44" s="91"/>
      <c r="AB44" s="30">
        <f t="shared" si="167"/>
        <v>15.513748191027496</v>
      </c>
      <c r="AC44" s="30">
        <f t="shared" si="168"/>
        <v>23.076923076923077</v>
      </c>
      <c r="AD44" s="30">
        <f t="shared" si="169"/>
        <v>22.388059701492537</v>
      </c>
      <c r="AE44" s="30">
        <f t="shared" si="170"/>
        <v>15.91792656587473</v>
      </c>
      <c r="AF44" s="91"/>
      <c r="AG44" s="30">
        <f t="shared" si="171"/>
        <v>11.461649782923299</v>
      </c>
      <c r="AH44" s="30">
        <f t="shared" si="172"/>
        <v>7.6923076923076925</v>
      </c>
      <c r="AI44" s="30">
        <f t="shared" si="173"/>
        <v>8.9552238805970141</v>
      </c>
      <c r="AJ44" s="30">
        <f t="shared" si="174"/>
        <v>13.002159827213822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112"/>
        <v>Emilia Romagna</v>
      </c>
      <c r="B45" s="3"/>
      <c r="C45" s="30">
        <f t="shared" si="147"/>
        <v>15.382757787973919</v>
      </c>
      <c r="D45" s="30">
        <f t="shared" si="148"/>
        <v>10.344827586206897</v>
      </c>
      <c r="E45" s="30">
        <f t="shared" si="149"/>
        <v>10.344827586206897</v>
      </c>
      <c r="F45" s="30">
        <f t="shared" si="150"/>
        <v>15.49879518072289</v>
      </c>
      <c r="G45" s="91"/>
      <c r="H45" s="30">
        <f t="shared" si="151"/>
        <v>15.394832166143443</v>
      </c>
      <c r="I45" s="30">
        <f t="shared" si="152"/>
        <v>15.517241379310345</v>
      </c>
      <c r="J45" s="30">
        <f t="shared" si="153"/>
        <v>15.517241379310345</v>
      </c>
      <c r="K45" s="30">
        <f t="shared" si="154"/>
        <v>14.660240963855422</v>
      </c>
      <c r="L45" s="91"/>
      <c r="M45" s="30">
        <f t="shared" si="155"/>
        <v>15.479352813330113</v>
      </c>
      <c r="N45" s="30">
        <f t="shared" si="156"/>
        <v>10.344827586206897</v>
      </c>
      <c r="O45" s="30">
        <f t="shared" si="157"/>
        <v>10.344827586206897</v>
      </c>
      <c r="P45" s="30">
        <f t="shared" si="158"/>
        <v>14.85301204819277</v>
      </c>
      <c r="Q45" s="91"/>
      <c r="R45" s="30">
        <f t="shared" si="159"/>
        <v>15.431055300652016</v>
      </c>
      <c r="S45" s="30">
        <f t="shared" si="160"/>
        <v>17.241379310344829</v>
      </c>
      <c r="T45" s="30">
        <f t="shared" si="161"/>
        <v>17.241379310344829</v>
      </c>
      <c r="U45" s="30">
        <f t="shared" si="162"/>
        <v>15.190361445783132</v>
      </c>
      <c r="V45" s="91"/>
      <c r="W45" s="30">
        <f t="shared" si="163"/>
        <v>15.684617242212026</v>
      </c>
      <c r="X45" s="30">
        <f t="shared" si="164"/>
        <v>22.413793103448278</v>
      </c>
      <c r="Y45" s="30">
        <f t="shared" si="165"/>
        <v>22.413793103448278</v>
      </c>
      <c r="Z45" s="30">
        <f t="shared" si="166"/>
        <v>15.093975903614457</v>
      </c>
      <c r="AA45" s="91"/>
      <c r="AB45" s="30">
        <f t="shared" si="167"/>
        <v>13.040328423086212</v>
      </c>
      <c r="AC45" s="30">
        <f t="shared" si="168"/>
        <v>13.793103448275861</v>
      </c>
      <c r="AD45" s="30">
        <f t="shared" si="169"/>
        <v>13.793103448275861</v>
      </c>
      <c r="AE45" s="30">
        <f t="shared" si="170"/>
        <v>13.667469879518071</v>
      </c>
      <c r="AF45" s="91"/>
      <c r="AG45" s="30">
        <f t="shared" si="171"/>
        <v>9.5870562666022696</v>
      </c>
      <c r="AH45" s="30">
        <f t="shared" si="172"/>
        <v>10.344827586206897</v>
      </c>
      <c r="AI45" s="30">
        <f t="shared" si="173"/>
        <v>10.344827586206897</v>
      </c>
      <c r="AJ45" s="30">
        <f t="shared" si="174"/>
        <v>11.036144578313253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8" t="s">
        <v>8</v>
      </c>
      <c r="B46" s="89"/>
      <c r="C46" s="35">
        <f t="shared" si="147"/>
        <v>14.66161093875675</v>
      </c>
      <c r="D46" s="35">
        <f t="shared" si="148"/>
        <v>12.837837837837837</v>
      </c>
      <c r="E46" s="35">
        <f t="shared" si="149"/>
        <v>13.029315960912053</v>
      </c>
      <c r="F46" s="35">
        <f t="shared" si="150"/>
        <v>14.732559125201321</v>
      </c>
      <c r="G46" s="92"/>
      <c r="H46" s="35">
        <f t="shared" si="151"/>
        <v>14.747788119039413</v>
      </c>
      <c r="I46" s="35">
        <f t="shared" si="152"/>
        <v>11.486486486486488</v>
      </c>
      <c r="J46" s="35">
        <f t="shared" si="153"/>
        <v>11.400651465798045</v>
      </c>
      <c r="K46" s="35">
        <f t="shared" si="154"/>
        <v>13.918792913452574</v>
      </c>
      <c r="L46" s="92"/>
      <c r="M46" s="35">
        <f t="shared" si="155"/>
        <v>14.943123061013445</v>
      </c>
      <c r="N46" s="35">
        <f t="shared" si="156"/>
        <v>16.554054054054053</v>
      </c>
      <c r="O46" s="35">
        <f t="shared" si="157"/>
        <v>15.960912052117262</v>
      </c>
      <c r="P46" s="35">
        <f t="shared" si="158"/>
        <v>14.486733915402219</v>
      </c>
      <c r="Q46" s="92"/>
      <c r="R46" s="35">
        <f t="shared" si="159"/>
        <v>15.529127886935539</v>
      </c>
      <c r="S46" s="35">
        <f t="shared" si="160"/>
        <v>13.513513513513514</v>
      </c>
      <c r="T46" s="35">
        <f t="shared" si="161"/>
        <v>13.355048859934854</v>
      </c>
      <c r="U46" s="35">
        <f t="shared" si="162"/>
        <v>15.08434347715521</v>
      </c>
      <c r="V46" s="92"/>
      <c r="W46" s="35">
        <f t="shared" si="163"/>
        <v>15.885326898770538</v>
      </c>
      <c r="X46" s="35">
        <f t="shared" si="164"/>
        <v>15.54054054054054</v>
      </c>
      <c r="Y46" s="35">
        <f t="shared" si="165"/>
        <v>15.309446254071663</v>
      </c>
      <c r="Z46" s="35">
        <f t="shared" si="166"/>
        <v>15.414936000678139</v>
      </c>
      <c r="AA46" s="92"/>
      <c r="AB46" s="35">
        <f t="shared" si="167"/>
        <v>14.041135240721589</v>
      </c>
      <c r="AC46" s="35">
        <f t="shared" si="168"/>
        <v>18.243243243243242</v>
      </c>
      <c r="AD46" s="35">
        <f t="shared" si="169"/>
        <v>18.892508143322477</v>
      </c>
      <c r="AE46" s="35">
        <f t="shared" si="170"/>
        <v>14.741035856573706</v>
      </c>
      <c r="AF46" s="92"/>
      <c r="AG46" s="57">
        <f t="shared" si="171"/>
        <v>10.191887854762726</v>
      </c>
      <c r="AH46" s="57">
        <f t="shared" si="172"/>
        <v>11.824324324324325</v>
      </c>
      <c r="AI46" s="57">
        <f t="shared" si="173"/>
        <v>12.052117263843648</v>
      </c>
      <c r="AJ46" s="57">
        <f t="shared" si="174"/>
        <v>11.621598711536832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147"/>
        <v>14.460928238252988</v>
      </c>
      <c r="D47" s="30">
        <f t="shared" si="148"/>
        <v>13.296778615490062</v>
      </c>
      <c r="E47" s="30">
        <f t="shared" si="149"/>
        <v>13.202614379084968</v>
      </c>
      <c r="F47" s="30">
        <f t="shared" si="150"/>
        <v>14.323519414725732</v>
      </c>
      <c r="G47" s="91"/>
      <c r="H47" s="30">
        <f t="shared" si="151"/>
        <v>15.260866193203851</v>
      </c>
      <c r="I47" s="30">
        <f t="shared" si="152"/>
        <v>12.816997943797121</v>
      </c>
      <c r="J47" s="30">
        <f t="shared" si="153"/>
        <v>12.679738562091503</v>
      </c>
      <c r="K47" s="30">
        <f t="shared" si="154"/>
        <v>14.459479144748554</v>
      </c>
      <c r="L47" s="91"/>
      <c r="M47" s="30">
        <f t="shared" si="155"/>
        <v>14.942885316374351</v>
      </c>
      <c r="N47" s="30">
        <f t="shared" si="156"/>
        <v>14.119259766963674</v>
      </c>
      <c r="O47" s="30">
        <f t="shared" si="157"/>
        <v>13.856209150326798</v>
      </c>
      <c r="P47" s="30">
        <f t="shared" si="158"/>
        <v>14.296003755078257</v>
      </c>
      <c r="Q47" s="91"/>
      <c r="R47" s="30">
        <f t="shared" si="159"/>
        <v>15.120156885338535</v>
      </c>
      <c r="S47" s="30">
        <f t="shared" si="160"/>
        <v>13.228238519533928</v>
      </c>
      <c r="T47" s="30">
        <f t="shared" si="161"/>
        <v>12.810457516339868</v>
      </c>
      <c r="U47" s="30">
        <f t="shared" si="162"/>
        <v>14.533123998510916</v>
      </c>
      <c r="V47" s="91"/>
      <c r="W47" s="30">
        <f t="shared" si="163"/>
        <v>16.047508780482399</v>
      </c>
      <c r="X47" s="30">
        <f t="shared" si="164"/>
        <v>14.599040438656614</v>
      </c>
      <c r="Y47" s="30">
        <f t="shared" si="165"/>
        <v>14.509803921568629</v>
      </c>
      <c r="Z47" s="30">
        <f t="shared" si="166"/>
        <v>15.657219623521032</v>
      </c>
      <c r="AA47" s="91"/>
      <c r="AB47" s="30">
        <f t="shared" si="167"/>
        <v>13.94019300442071</v>
      </c>
      <c r="AC47" s="30">
        <f t="shared" si="168"/>
        <v>17.546264564770393</v>
      </c>
      <c r="AD47" s="30">
        <f t="shared" si="169"/>
        <v>17.843137254901961</v>
      </c>
      <c r="AE47" s="30">
        <f t="shared" si="170"/>
        <v>14.79371348105466</v>
      </c>
      <c r="AF47" s="91"/>
      <c r="AG47" s="30">
        <f t="shared" si="171"/>
        <v>10.227461581927164</v>
      </c>
      <c r="AH47" s="30">
        <f t="shared" si="172"/>
        <v>14.393420150788211</v>
      </c>
      <c r="AI47" s="30">
        <f t="shared" si="173"/>
        <v>15.098039215686274</v>
      </c>
      <c r="AJ47" s="30">
        <f t="shared" si="174"/>
        <v>11.936940582360842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147"/>
        <v>14.96334888229236</v>
      </c>
      <c r="D48" s="30">
        <f t="shared" si="148"/>
        <v>15.481171548117153</v>
      </c>
      <c r="E48" s="30">
        <f t="shared" si="149"/>
        <v>15.261044176706829</v>
      </c>
      <c r="F48" s="30">
        <f t="shared" si="150"/>
        <v>14.753428389792026</v>
      </c>
      <c r="G48" s="91"/>
      <c r="H48" s="30">
        <f t="shared" si="151"/>
        <v>15.435875689101595</v>
      </c>
      <c r="I48" s="30">
        <f t="shared" si="152"/>
        <v>12.97071129707113</v>
      </c>
      <c r="J48" s="30">
        <f t="shared" si="153"/>
        <v>12.449799196787147</v>
      </c>
      <c r="K48" s="30">
        <f t="shared" si="154"/>
        <v>14.767051130687495</v>
      </c>
      <c r="L48" s="91"/>
      <c r="M48" s="30">
        <f t="shared" si="155"/>
        <v>15.23596050160538</v>
      </c>
      <c r="N48" s="30">
        <f t="shared" si="156"/>
        <v>12.97071129707113</v>
      </c>
      <c r="O48" s="30">
        <f t="shared" si="157"/>
        <v>13.253012048192772</v>
      </c>
      <c r="P48" s="30">
        <f t="shared" si="158"/>
        <v>14.630823721732813</v>
      </c>
      <c r="Q48" s="91"/>
      <c r="R48" s="30">
        <f t="shared" si="159"/>
        <v>15.57521051675047</v>
      </c>
      <c r="S48" s="30">
        <f t="shared" si="160"/>
        <v>15.899581589958158</v>
      </c>
      <c r="T48" s="30">
        <f t="shared" si="161"/>
        <v>15.261044176706829</v>
      </c>
      <c r="U48" s="30">
        <f t="shared" si="162"/>
        <v>15.284715284715283</v>
      </c>
      <c r="V48" s="91"/>
      <c r="W48" s="30">
        <f t="shared" si="163"/>
        <v>16.393045374689525</v>
      </c>
      <c r="X48" s="30">
        <f t="shared" si="164"/>
        <v>12.552301255230125</v>
      </c>
      <c r="Y48" s="30">
        <f t="shared" si="165"/>
        <v>12.449799196787147</v>
      </c>
      <c r="Z48" s="30">
        <f t="shared" si="166"/>
        <v>16.083916083916083</v>
      </c>
      <c r="AA48" s="91"/>
      <c r="AB48" s="30">
        <f t="shared" si="167"/>
        <v>13.382201490276852</v>
      </c>
      <c r="AC48" s="30">
        <f t="shared" si="168"/>
        <v>14.644351464435147</v>
      </c>
      <c r="AD48" s="30">
        <f t="shared" si="169"/>
        <v>14.859437751004014</v>
      </c>
      <c r="AE48" s="30">
        <f t="shared" si="170"/>
        <v>13.922441195168467</v>
      </c>
      <c r="AF48" s="91"/>
      <c r="AG48" s="30">
        <f t="shared" si="171"/>
        <v>9.0143575452838185</v>
      </c>
      <c r="AH48" s="30">
        <f t="shared" si="172"/>
        <v>15.481171548117153</v>
      </c>
      <c r="AI48" s="30">
        <f t="shared" si="173"/>
        <v>16.46586345381526</v>
      </c>
      <c r="AJ48" s="30">
        <f t="shared" si="174"/>
        <v>10.557624193987831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147"/>
        <v>15.491183879093198</v>
      </c>
      <c r="D49" s="30">
        <f t="shared" si="148"/>
        <v>15.151515151515152</v>
      </c>
      <c r="E49" s="30">
        <f t="shared" si="149"/>
        <v>14.285714285714285</v>
      </c>
      <c r="F49" s="30">
        <f t="shared" si="150"/>
        <v>15.612825891519327</v>
      </c>
      <c r="G49" s="91"/>
      <c r="H49" s="30">
        <f t="shared" si="151"/>
        <v>13.643996641477749</v>
      </c>
      <c r="I49" s="30">
        <f t="shared" si="152"/>
        <v>21.212121212121211</v>
      </c>
      <c r="J49" s="30">
        <f t="shared" si="153"/>
        <v>20</v>
      </c>
      <c r="K49" s="30">
        <f t="shared" si="154"/>
        <v>13.545100389571472</v>
      </c>
      <c r="L49" s="91"/>
      <c r="M49" s="30">
        <f t="shared" si="155"/>
        <v>16.414777497900921</v>
      </c>
      <c r="N49" s="30">
        <f t="shared" si="156"/>
        <v>12.121212121212121</v>
      </c>
      <c r="O49" s="30">
        <f t="shared" si="157"/>
        <v>11.428571428571429</v>
      </c>
      <c r="P49" s="30">
        <f t="shared" si="158"/>
        <v>16.302067725501949</v>
      </c>
      <c r="Q49" s="91"/>
      <c r="R49" s="30">
        <f t="shared" si="159"/>
        <v>14.315701091519731</v>
      </c>
      <c r="S49" s="30">
        <f t="shared" si="160"/>
        <v>15.151515151515152</v>
      </c>
      <c r="T49" s="30">
        <f t="shared" si="161"/>
        <v>14.285714285714285</v>
      </c>
      <c r="U49" s="30">
        <f t="shared" si="162"/>
        <v>13.934671860952951</v>
      </c>
      <c r="V49" s="91"/>
      <c r="W49" s="30">
        <f t="shared" si="163"/>
        <v>16.330814441645675</v>
      </c>
      <c r="X49" s="30">
        <f t="shared" si="164"/>
        <v>9.0909090909090917</v>
      </c>
      <c r="Y49" s="30">
        <f t="shared" si="165"/>
        <v>14.285714285714285</v>
      </c>
      <c r="Z49" s="30">
        <f t="shared" si="166"/>
        <v>15.792628109080011</v>
      </c>
      <c r="AA49" s="91"/>
      <c r="AB49" s="30">
        <f t="shared" si="167"/>
        <v>13.643996641477749</v>
      </c>
      <c r="AC49" s="30">
        <f t="shared" si="168"/>
        <v>21.212121212121211</v>
      </c>
      <c r="AD49" s="30">
        <f t="shared" si="169"/>
        <v>20</v>
      </c>
      <c r="AE49" s="30">
        <f t="shared" si="170"/>
        <v>13.275397063230447</v>
      </c>
      <c r="AF49" s="91"/>
      <c r="AG49" s="30">
        <f t="shared" si="171"/>
        <v>10.15952980688497</v>
      </c>
      <c r="AH49" s="30">
        <f t="shared" si="172"/>
        <v>6.0606060606060606</v>
      </c>
      <c r="AI49" s="30">
        <f t="shared" si="173"/>
        <v>5.7142857142857144</v>
      </c>
      <c r="AJ49" s="30">
        <f t="shared" si="174"/>
        <v>11.537308960143841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147"/>
        <v>13.886210221793634</v>
      </c>
      <c r="D50" s="30">
        <f t="shared" si="148"/>
        <v>12.371134020618557</v>
      </c>
      <c r="E50" s="30">
        <f t="shared" si="149"/>
        <v>13</v>
      </c>
      <c r="F50" s="30">
        <f t="shared" si="150"/>
        <v>14.002160410477989</v>
      </c>
      <c r="G50" s="91"/>
      <c r="H50" s="30">
        <f t="shared" si="151"/>
        <v>14.619093539054967</v>
      </c>
      <c r="I50" s="30">
        <f t="shared" si="152"/>
        <v>9.2783505154639183</v>
      </c>
      <c r="J50" s="30">
        <f t="shared" si="153"/>
        <v>9</v>
      </c>
      <c r="K50" s="30">
        <f t="shared" si="154"/>
        <v>14.015662975965434</v>
      </c>
      <c r="L50" s="91"/>
      <c r="M50" s="30">
        <f t="shared" si="155"/>
        <v>15.37126325940212</v>
      </c>
      <c r="N50" s="30">
        <f t="shared" si="156"/>
        <v>10.309278350515463</v>
      </c>
      <c r="O50" s="30">
        <f t="shared" si="157"/>
        <v>10</v>
      </c>
      <c r="P50" s="30">
        <f t="shared" si="158"/>
        <v>15.055360518498514</v>
      </c>
      <c r="Q50" s="91"/>
      <c r="R50" s="30">
        <f t="shared" si="159"/>
        <v>15.274831243973001</v>
      </c>
      <c r="S50" s="30">
        <f t="shared" si="160"/>
        <v>17.525773195876287</v>
      </c>
      <c r="T50" s="30">
        <f t="shared" si="161"/>
        <v>17</v>
      </c>
      <c r="U50" s="30">
        <f t="shared" si="162"/>
        <v>14.474750202538484</v>
      </c>
      <c r="V50" s="91"/>
      <c r="W50" s="30">
        <f t="shared" si="163"/>
        <v>16.162005785920925</v>
      </c>
      <c r="X50" s="30">
        <f t="shared" si="164"/>
        <v>23.711340206185564</v>
      </c>
      <c r="Y50" s="30">
        <f t="shared" si="165"/>
        <v>24</v>
      </c>
      <c r="Z50" s="30">
        <f t="shared" si="166"/>
        <v>15.44693491763435</v>
      </c>
      <c r="AA50" s="91"/>
      <c r="AB50" s="30">
        <f t="shared" si="167"/>
        <v>13.886210221793634</v>
      </c>
      <c r="AC50" s="30">
        <f t="shared" si="168"/>
        <v>14.432989690721648</v>
      </c>
      <c r="AD50" s="30">
        <f t="shared" si="169"/>
        <v>15</v>
      </c>
      <c r="AE50" s="30">
        <f t="shared" si="170"/>
        <v>14.677288684850121</v>
      </c>
      <c r="AF50" s="91"/>
      <c r="AG50" s="30">
        <f t="shared" si="171"/>
        <v>10.800385728061716</v>
      </c>
      <c r="AH50" s="30">
        <f t="shared" si="172"/>
        <v>12.371134020618557</v>
      </c>
      <c r="AI50" s="30">
        <f t="shared" si="173"/>
        <v>12</v>
      </c>
      <c r="AJ50" s="30">
        <f t="shared" si="174"/>
        <v>12.327842290035107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9" t="s">
        <v>13</v>
      </c>
      <c r="B51" s="90"/>
      <c r="C51" s="35">
        <f t="shared" si="147"/>
        <v>15.24148653392848</v>
      </c>
      <c r="D51" s="35">
        <f t="shared" si="148"/>
        <v>14.880952380952381</v>
      </c>
      <c r="E51" s="35">
        <f t="shared" si="149"/>
        <v>14.697406340057636</v>
      </c>
      <c r="F51" s="35">
        <f t="shared" si="150"/>
        <v>14.853767468664458</v>
      </c>
      <c r="G51" s="92"/>
      <c r="H51" s="35">
        <f t="shared" si="151"/>
        <v>15.236471237273685</v>
      </c>
      <c r="I51" s="35">
        <f t="shared" si="152"/>
        <v>15.773809523809524</v>
      </c>
      <c r="J51" s="35">
        <f t="shared" si="153"/>
        <v>15.85014409221902</v>
      </c>
      <c r="K51" s="35">
        <f t="shared" si="154"/>
        <v>14.788935311914711</v>
      </c>
      <c r="L51" s="92"/>
      <c r="M51" s="35">
        <f t="shared" si="155"/>
        <v>15.617633783038269</v>
      </c>
      <c r="N51" s="35">
        <f t="shared" si="156"/>
        <v>13.392857142857142</v>
      </c>
      <c r="O51" s="35">
        <f t="shared" si="157"/>
        <v>12.968299711815561</v>
      </c>
      <c r="P51" s="35">
        <f t="shared" si="158"/>
        <v>14.839360322720069</v>
      </c>
      <c r="Q51" s="92"/>
      <c r="R51" s="35">
        <f t="shared" si="159"/>
        <v>15.457144290084759</v>
      </c>
      <c r="S51" s="35">
        <f t="shared" si="160"/>
        <v>13.392857142857142</v>
      </c>
      <c r="T51" s="35">
        <f t="shared" si="161"/>
        <v>13.544668587896252</v>
      </c>
      <c r="U51" s="35">
        <f t="shared" si="162"/>
        <v>14.969024636219567</v>
      </c>
      <c r="V51" s="92"/>
      <c r="W51" s="35">
        <f t="shared" si="163"/>
        <v>15.462159586739554</v>
      </c>
      <c r="X51" s="35">
        <f t="shared" si="164"/>
        <v>13.392857142857142</v>
      </c>
      <c r="Y51" s="35">
        <f t="shared" si="165"/>
        <v>14.121037463976945</v>
      </c>
      <c r="Z51" s="35">
        <f t="shared" si="166"/>
        <v>15.012246074052729</v>
      </c>
      <c r="AA51" s="92"/>
      <c r="AB51" s="35">
        <f t="shared" si="167"/>
        <v>12.824113546316266</v>
      </c>
      <c r="AC51" s="35">
        <f t="shared" si="168"/>
        <v>14.285714285714285</v>
      </c>
      <c r="AD51" s="35">
        <f t="shared" si="169"/>
        <v>14.121037463976945</v>
      </c>
      <c r="AE51" s="35">
        <f t="shared" si="170"/>
        <v>13.751620803918744</v>
      </c>
      <c r="AF51" s="92"/>
      <c r="AG51" s="35">
        <f t="shared" si="171"/>
        <v>10.160991022618989</v>
      </c>
      <c r="AH51" s="35">
        <f t="shared" si="172"/>
        <v>14.880952380952381</v>
      </c>
      <c r="AI51" s="35">
        <f t="shared" si="173"/>
        <v>14.697406340057636</v>
      </c>
      <c r="AJ51" s="35">
        <f t="shared" si="174"/>
        <v>11.785045382509725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147"/>
        <v>14.991025378865336</v>
      </c>
      <c r="D52" s="30">
        <f t="shared" si="148"/>
        <v>14.75177304964539</v>
      </c>
      <c r="E52" s="30">
        <f t="shared" si="149"/>
        <v>14.637482900136799</v>
      </c>
      <c r="F52" s="30">
        <f t="shared" si="150"/>
        <v>14.754910869170148</v>
      </c>
      <c r="G52" s="91"/>
      <c r="H52" s="30">
        <f t="shared" si="151"/>
        <v>15.152341353690954</v>
      </c>
      <c r="I52" s="30">
        <f t="shared" si="152"/>
        <v>14.184397163120568</v>
      </c>
      <c r="J52" s="30">
        <f t="shared" si="153"/>
        <v>13.953488372093023</v>
      </c>
      <c r="K52" s="30">
        <f t="shared" si="154"/>
        <v>14.617786515554529</v>
      </c>
      <c r="L52" s="91"/>
      <c r="M52" s="30">
        <f t="shared" si="155"/>
        <v>15.48860563924295</v>
      </c>
      <c r="N52" s="30">
        <f t="shared" si="156"/>
        <v>12.76595744680851</v>
      </c>
      <c r="O52" s="30">
        <f t="shared" si="157"/>
        <v>12.585499316005471</v>
      </c>
      <c r="P52" s="30">
        <f t="shared" si="158"/>
        <v>14.870557914388144</v>
      </c>
      <c r="Q52" s="91"/>
      <c r="R52" s="30">
        <f t="shared" si="159"/>
        <v>15.418171903755709</v>
      </c>
      <c r="S52" s="30">
        <f t="shared" si="160"/>
        <v>14.893617021276595</v>
      </c>
      <c r="T52" s="30">
        <f t="shared" si="161"/>
        <v>14.637482900136799</v>
      </c>
      <c r="U52" s="30">
        <f t="shared" si="162"/>
        <v>14.966379751854483</v>
      </c>
      <c r="V52" s="91"/>
      <c r="W52" s="30">
        <f t="shared" si="163"/>
        <v>15.940744779951377</v>
      </c>
      <c r="X52" s="30">
        <f t="shared" si="164"/>
        <v>14.326241134751774</v>
      </c>
      <c r="Y52" s="30">
        <f t="shared" si="165"/>
        <v>14.911080711354311</v>
      </c>
      <c r="Z52" s="30">
        <f t="shared" si="166"/>
        <v>15.498356159857257</v>
      </c>
      <c r="AA52" s="91"/>
      <c r="AB52" s="30">
        <f t="shared" si="167"/>
        <v>13.202917319882761</v>
      </c>
      <c r="AC52" s="30">
        <f t="shared" si="168"/>
        <v>14.75177304964539</v>
      </c>
      <c r="AD52" s="30">
        <f t="shared" si="169"/>
        <v>14.774281805745554</v>
      </c>
      <c r="AE52" s="30">
        <f t="shared" si="170"/>
        <v>13.900774835202961</v>
      </c>
      <c r="AF52" s="91"/>
      <c r="AG52" s="30">
        <f t="shared" si="171"/>
        <v>9.8061936246109109</v>
      </c>
      <c r="AH52" s="30">
        <f t="shared" si="172"/>
        <v>14.326241134751774</v>
      </c>
      <c r="AI52" s="30">
        <f t="shared" si="173"/>
        <v>14.500683994528044</v>
      </c>
      <c r="AJ52" s="30">
        <f t="shared" si="174"/>
        <v>11.391233953972476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147"/>
        <v>13.434310174514325</v>
      </c>
      <c r="D53" s="30">
        <f t="shared" si="148"/>
        <v>12</v>
      </c>
      <c r="E53" s="30">
        <f t="shared" si="149"/>
        <v>13.157894736842104</v>
      </c>
      <c r="F53" s="30">
        <f t="shared" si="150"/>
        <v>12.979930191972077</v>
      </c>
      <c r="G53" s="91"/>
      <c r="H53" s="30">
        <f t="shared" si="151"/>
        <v>15.014817253868951</v>
      </c>
      <c r="I53" s="30">
        <f t="shared" si="152"/>
        <v>13.333333333333334</v>
      </c>
      <c r="J53" s="30">
        <f t="shared" si="153"/>
        <v>13.157894736842104</v>
      </c>
      <c r="K53" s="30">
        <f t="shared" si="154"/>
        <v>14.74694589877836</v>
      </c>
      <c r="L53" s="91"/>
      <c r="M53" s="30">
        <f t="shared" si="155"/>
        <v>15.67336187026671</v>
      </c>
      <c r="N53" s="30">
        <f t="shared" si="156"/>
        <v>14.666666666666666</v>
      </c>
      <c r="O53" s="30">
        <f t="shared" si="157"/>
        <v>14.473684210526317</v>
      </c>
      <c r="P53" s="30">
        <f t="shared" si="158"/>
        <v>15.357766143106458</v>
      </c>
      <c r="Q53" s="91"/>
      <c r="R53" s="30">
        <f t="shared" si="159"/>
        <v>14.290418175831412</v>
      </c>
      <c r="S53" s="30">
        <f t="shared" si="160"/>
        <v>12</v>
      </c>
      <c r="T53" s="30">
        <f t="shared" si="161"/>
        <v>11.842105263157894</v>
      </c>
      <c r="U53" s="30">
        <f t="shared" si="162"/>
        <v>13.830715532286215</v>
      </c>
      <c r="V53" s="91"/>
      <c r="W53" s="30">
        <f t="shared" si="163"/>
        <v>14.850181099769511</v>
      </c>
      <c r="X53" s="30">
        <f t="shared" si="164"/>
        <v>18.666666666666668</v>
      </c>
      <c r="Y53" s="30">
        <f t="shared" si="165"/>
        <v>18.421052631578945</v>
      </c>
      <c r="Z53" s="30">
        <f t="shared" si="166"/>
        <v>14.834205933682373</v>
      </c>
      <c r="AA53" s="91"/>
      <c r="AB53" s="30">
        <f t="shared" si="167"/>
        <v>15.212380638788279</v>
      </c>
      <c r="AC53" s="30">
        <f t="shared" si="168"/>
        <v>17.333333333333336</v>
      </c>
      <c r="AD53" s="30">
        <f t="shared" si="169"/>
        <v>17.105263157894736</v>
      </c>
      <c r="AE53" s="30">
        <f t="shared" si="170"/>
        <v>15.641361256544503</v>
      </c>
      <c r="AF53" s="91"/>
      <c r="AG53" s="30">
        <f t="shared" si="171"/>
        <v>11.524530786960817</v>
      </c>
      <c r="AH53" s="30">
        <f t="shared" si="172"/>
        <v>12</v>
      </c>
      <c r="AI53" s="30">
        <f t="shared" si="173"/>
        <v>11.842105263157894</v>
      </c>
      <c r="AJ53" s="30">
        <f t="shared" si="174"/>
        <v>12.609075043630016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147"/>
        <v>14.822546972860126</v>
      </c>
      <c r="D54" s="30">
        <f t="shared" si="148"/>
        <v>6.666666666666667</v>
      </c>
      <c r="E54" s="30">
        <f t="shared" si="149"/>
        <v>5.8823529411764701</v>
      </c>
      <c r="F54" s="30">
        <f t="shared" si="150"/>
        <v>13.486005089058525</v>
      </c>
      <c r="G54" s="91"/>
      <c r="H54" s="30">
        <f t="shared" si="151"/>
        <v>15.866388308977037</v>
      </c>
      <c r="I54" s="30">
        <f t="shared" si="152"/>
        <v>20</v>
      </c>
      <c r="J54" s="30">
        <f t="shared" si="153"/>
        <v>17.647058823529413</v>
      </c>
      <c r="K54" s="30">
        <f t="shared" si="154"/>
        <v>16.030534351145036</v>
      </c>
      <c r="L54" s="91"/>
      <c r="M54" s="30">
        <f t="shared" si="155"/>
        <v>14.613778705636744</v>
      </c>
      <c r="N54" s="30">
        <f t="shared" si="156"/>
        <v>33.333333333333329</v>
      </c>
      <c r="O54" s="30">
        <f t="shared" si="157"/>
        <v>35.294117647058826</v>
      </c>
      <c r="P54" s="30">
        <f t="shared" si="158"/>
        <v>14.503816793893129</v>
      </c>
      <c r="Q54" s="91"/>
      <c r="R54" s="30">
        <f t="shared" si="159"/>
        <v>15.44885177453027</v>
      </c>
      <c r="S54" s="30">
        <f t="shared" si="160"/>
        <v>0</v>
      </c>
      <c r="T54" s="30">
        <f t="shared" si="161"/>
        <v>0</v>
      </c>
      <c r="U54" s="30">
        <f t="shared" si="162"/>
        <v>14.503816793893129</v>
      </c>
      <c r="V54" s="91"/>
      <c r="W54" s="30">
        <f t="shared" si="163"/>
        <v>12.526096033402922</v>
      </c>
      <c r="X54" s="30">
        <f t="shared" si="164"/>
        <v>13.333333333333334</v>
      </c>
      <c r="Y54" s="30">
        <f t="shared" si="165"/>
        <v>11.76470588235294</v>
      </c>
      <c r="Z54" s="30">
        <f t="shared" si="166"/>
        <v>10.941475826972011</v>
      </c>
      <c r="AA54" s="91"/>
      <c r="AB54" s="30">
        <f t="shared" si="167"/>
        <v>15.24008350730689</v>
      </c>
      <c r="AC54" s="30">
        <f t="shared" si="168"/>
        <v>20</v>
      </c>
      <c r="AD54" s="30">
        <f t="shared" si="169"/>
        <v>17.647058823529413</v>
      </c>
      <c r="AE54" s="30">
        <f t="shared" si="170"/>
        <v>16.921119592875318</v>
      </c>
      <c r="AF54" s="91"/>
      <c r="AG54" s="30">
        <f t="shared" si="171"/>
        <v>11.482254697286013</v>
      </c>
      <c r="AH54" s="30">
        <f t="shared" si="172"/>
        <v>6.666666666666667</v>
      </c>
      <c r="AI54" s="30">
        <f t="shared" si="173"/>
        <v>11.76470588235294</v>
      </c>
      <c r="AJ54" s="30">
        <f t="shared" si="174"/>
        <v>13.61323155216285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147"/>
        <v>14.948875255623722</v>
      </c>
      <c r="D55" s="30">
        <f t="shared" si="148"/>
        <v>13.461538461538462</v>
      </c>
      <c r="E55" s="30">
        <f t="shared" si="149"/>
        <v>12.844036697247708</v>
      </c>
      <c r="F55" s="30">
        <f t="shared" si="150"/>
        <v>14.624983228230242</v>
      </c>
      <c r="G55" s="91"/>
      <c r="H55" s="30">
        <f t="shared" si="151"/>
        <v>13.854805725971369</v>
      </c>
      <c r="I55" s="30">
        <f t="shared" si="152"/>
        <v>10.576923076923077</v>
      </c>
      <c r="J55" s="30">
        <f t="shared" si="153"/>
        <v>10.091743119266056</v>
      </c>
      <c r="K55" s="30">
        <f t="shared" si="154"/>
        <v>13.256406816047228</v>
      </c>
      <c r="L55" s="91"/>
      <c r="M55" s="30">
        <f t="shared" si="155"/>
        <v>14.059304703476483</v>
      </c>
      <c r="N55" s="30">
        <f t="shared" si="156"/>
        <v>14.903846153846153</v>
      </c>
      <c r="O55" s="30">
        <f t="shared" si="157"/>
        <v>14.678899082568808</v>
      </c>
      <c r="P55" s="30">
        <f t="shared" si="158"/>
        <v>13.685764121830136</v>
      </c>
      <c r="Q55" s="91"/>
      <c r="R55" s="30">
        <f t="shared" si="159"/>
        <v>15.092024539877299</v>
      </c>
      <c r="S55" s="30">
        <f t="shared" si="160"/>
        <v>12.01923076923077</v>
      </c>
      <c r="T55" s="30">
        <f t="shared" si="161"/>
        <v>11.467889908256881</v>
      </c>
      <c r="U55" s="30">
        <f t="shared" si="162"/>
        <v>14.47068294646451</v>
      </c>
      <c r="V55" s="91"/>
      <c r="W55" s="30">
        <f t="shared" si="163"/>
        <v>14.877300613496933</v>
      </c>
      <c r="X55" s="30">
        <f t="shared" si="164"/>
        <v>17.78846153846154</v>
      </c>
      <c r="Y55" s="30">
        <f t="shared" si="165"/>
        <v>18.807339449541285</v>
      </c>
      <c r="Z55" s="30">
        <f t="shared" si="166"/>
        <v>14.497517778075942</v>
      </c>
      <c r="AA55" s="91"/>
      <c r="AB55" s="30">
        <f t="shared" si="167"/>
        <v>14.815950920245399</v>
      </c>
      <c r="AC55" s="30">
        <f t="shared" si="168"/>
        <v>15.384615384615385</v>
      </c>
      <c r="AD55" s="30">
        <f t="shared" si="169"/>
        <v>15.137614678899084</v>
      </c>
      <c r="AE55" s="30">
        <f t="shared" si="170"/>
        <v>15.269019186904604</v>
      </c>
      <c r="AF55" s="91"/>
      <c r="AG55" s="30">
        <f t="shared" si="171"/>
        <v>12.351738241308793</v>
      </c>
      <c r="AH55" s="30">
        <f t="shared" si="172"/>
        <v>15.865384615384615</v>
      </c>
      <c r="AI55" s="30">
        <f t="shared" si="173"/>
        <v>16.972477064220186</v>
      </c>
      <c r="AJ55" s="30">
        <f t="shared" si="174"/>
        <v>14.195625922447336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147"/>
        <v>14.938096204586969</v>
      </c>
      <c r="D56" s="30">
        <f t="shared" si="148"/>
        <v>15.859030837004406</v>
      </c>
      <c r="E56" s="30">
        <f t="shared" si="149"/>
        <v>15.354330708661418</v>
      </c>
      <c r="F56" s="30">
        <f t="shared" si="150"/>
        <v>14.659528392685276</v>
      </c>
      <c r="G56" s="91"/>
      <c r="H56" s="30">
        <f t="shared" si="151"/>
        <v>14.542317840470876</v>
      </c>
      <c r="I56" s="30">
        <f t="shared" si="152"/>
        <v>10.13215859030837</v>
      </c>
      <c r="J56" s="30">
        <f t="shared" si="153"/>
        <v>9.4488188976377945</v>
      </c>
      <c r="K56" s="30">
        <f t="shared" si="154"/>
        <v>14.46102021174206</v>
      </c>
      <c r="L56" s="91"/>
      <c r="M56" s="30">
        <f t="shared" si="155"/>
        <v>14.379947229551451</v>
      </c>
      <c r="N56" s="30">
        <f t="shared" si="156"/>
        <v>11.013215859030836</v>
      </c>
      <c r="O56" s="30">
        <f t="shared" si="157"/>
        <v>10.236220472440944</v>
      </c>
      <c r="P56" s="30">
        <f t="shared" si="158"/>
        <v>14.136188642925889</v>
      </c>
      <c r="Q56" s="91"/>
      <c r="R56" s="30">
        <f t="shared" si="159"/>
        <v>14.349502740004057</v>
      </c>
      <c r="S56" s="30">
        <f t="shared" si="160"/>
        <v>12.334801762114537</v>
      </c>
      <c r="T56" s="30">
        <f t="shared" si="161"/>
        <v>11.41732283464567</v>
      </c>
      <c r="U56" s="30">
        <f t="shared" si="162"/>
        <v>13.703079884504332</v>
      </c>
      <c r="V56" s="91"/>
      <c r="W56" s="30">
        <f t="shared" si="163"/>
        <v>16.673432108788308</v>
      </c>
      <c r="X56" s="30">
        <f t="shared" si="164"/>
        <v>16.740088105726873</v>
      </c>
      <c r="Y56" s="30">
        <f t="shared" si="165"/>
        <v>16.535433070866144</v>
      </c>
      <c r="Z56" s="30">
        <f t="shared" si="166"/>
        <v>16.193455245428297</v>
      </c>
      <c r="AA56" s="91"/>
      <c r="AB56" s="30">
        <f t="shared" si="167"/>
        <v>14.237872944996955</v>
      </c>
      <c r="AC56" s="30">
        <f t="shared" si="168"/>
        <v>19.383259911894275</v>
      </c>
      <c r="AD56" s="30">
        <f t="shared" si="169"/>
        <v>20.078740157480315</v>
      </c>
      <c r="AE56" s="30">
        <f t="shared" si="170"/>
        <v>14.671559191530317</v>
      </c>
      <c r="AF56" s="91"/>
      <c r="AG56" s="30">
        <f t="shared" si="171"/>
        <v>10.87883093160138</v>
      </c>
      <c r="AH56" s="30">
        <f t="shared" si="172"/>
        <v>14.537444933920703</v>
      </c>
      <c r="AI56" s="30">
        <f t="shared" si="173"/>
        <v>16.929133858267718</v>
      </c>
      <c r="AJ56" s="30">
        <f t="shared" si="174"/>
        <v>12.175168431183831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147"/>
        <v>14.285714285714285</v>
      </c>
      <c r="D57" s="30">
        <f t="shared" si="148"/>
        <v>17.5</v>
      </c>
      <c r="E57" s="30">
        <f t="shared" si="149"/>
        <v>16.666666666666664</v>
      </c>
      <c r="F57" s="30">
        <f t="shared" si="150"/>
        <v>15.339038841342989</v>
      </c>
      <c r="G57" s="91"/>
      <c r="H57" s="30">
        <f t="shared" si="151"/>
        <v>17.883597883597886</v>
      </c>
      <c r="I57" s="30">
        <f t="shared" si="152"/>
        <v>20</v>
      </c>
      <c r="J57" s="30">
        <f t="shared" si="153"/>
        <v>19.047619047619047</v>
      </c>
      <c r="K57" s="30">
        <f t="shared" si="154"/>
        <v>16.19486504279131</v>
      </c>
      <c r="L57" s="91"/>
      <c r="M57" s="30">
        <f t="shared" si="155"/>
        <v>13.65079365079365</v>
      </c>
      <c r="N57" s="30">
        <f t="shared" si="156"/>
        <v>12.5</v>
      </c>
      <c r="O57" s="30">
        <f t="shared" si="157"/>
        <v>11.904761904761903</v>
      </c>
      <c r="P57" s="30">
        <f t="shared" si="158"/>
        <v>12.113232389730086</v>
      </c>
      <c r="Q57" s="91"/>
      <c r="R57" s="30">
        <f t="shared" si="159"/>
        <v>11.957671957671957</v>
      </c>
      <c r="S57" s="30">
        <f t="shared" si="160"/>
        <v>0</v>
      </c>
      <c r="T57" s="30">
        <f t="shared" si="161"/>
        <v>0</v>
      </c>
      <c r="U57" s="30">
        <f t="shared" si="162"/>
        <v>12.771560236998026</v>
      </c>
      <c r="V57" s="91"/>
      <c r="W57" s="30">
        <f t="shared" si="163"/>
        <v>17.037037037037038</v>
      </c>
      <c r="X57" s="30">
        <f t="shared" si="164"/>
        <v>7.5</v>
      </c>
      <c r="Y57" s="30">
        <f t="shared" si="165"/>
        <v>11.904761904761903</v>
      </c>
      <c r="Z57" s="30">
        <f t="shared" si="166"/>
        <v>17.050691244239633</v>
      </c>
      <c r="AA57" s="91"/>
      <c r="AB57" s="30">
        <f t="shared" si="167"/>
        <v>13.968253968253968</v>
      </c>
      <c r="AC57" s="30">
        <f t="shared" si="168"/>
        <v>15</v>
      </c>
      <c r="AD57" s="30">
        <f t="shared" si="169"/>
        <v>14.285714285714285</v>
      </c>
      <c r="AE57" s="30">
        <f t="shared" si="170"/>
        <v>12.574061882817645</v>
      </c>
      <c r="AF57" s="91"/>
      <c r="AG57" s="30">
        <f t="shared" si="171"/>
        <v>11.216931216931217</v>
      </c>
      <c r="AH57" s="30">
        <f t="shared" si="172"/>
        <v>27.500000000000004</v>
      </c>
      <c r="AI57" s="30">
        <f t="shared" si="173"/>
        <v>26.190476190476193</v>
      </c>
      <c r="AJ57" s="30">
        <f t="shared" si="174"/>
        <v>13.956550362080316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147"/>
        <v>15.433181339880745</v>
      </c>
      <c r="D58" s="30">
        <f t="shared" si="148"/>
        <v>11.224489795918368</v>
      </c>
      <c r="E58" s="30">
        <f t="shared" si="149"/>
        <v>10.256410256410255</v>
      </c>
      <c r="F58" s="30">
        <f t="shared" si="150"/>
        <v>15.653245686113394</v>
      </c>
      <c r="G58" s="91"/>
      <c r="H58" s="30">
        <f t="shared" si="151"/>
        <v>13.854787793756577</v>
      </c>
      <c r="I58" s="30">
        <f t="shared" si="152"/>
        <v>7.1428571428571423</v>
      </c>
      <c r="J58" s="30">
        <f t="shared" si="153"/>
        <v>9.4017094017094021</v>
      </c>
      <c r="K58" s="30">
        <f t="shared" si="154"/>
        <v>14.194741166803615</v>
      </c>
      <c r="L58" s="91"/>
      <c r="M58" s="30">
        <f t="shared" si="155"/>
        <v>14.661522272886707</v>
      </c>
      <c r="N58" s="30">
        <f t="shared" si="156"/>
        <v>11.224489795918368</v>
      </c>
      <c r="O58" s="30">
        <f t="shared" si="157"/>
        <v>9.4017094017094021</v>
      </c>
      <c r="P58" s="30">
        <f t="shared" si="158"/>
        <v>14.112571898110108</v>
      </c>
      <c r="Q58" s="91"/>
      <c r="R58" s="30">
        <f t="shared" si="159"/>
        <v>15.082427218519816</v>
      </c>
      <c r="S58" s="30">
        <f t="shared" si="160"/>
        <v>16.326530612244898</v>
      </c>
      <c r="T58" s="30">
        <f t="shared" si="161"/>
        <v>17.094017094017094</v>
      </c>
      <c r="U58" s="30">
        <f t="shared" si="162"/>
        <v>14.502875924404274</v>
      </c>
      <c r="V58" s="91"/>
      <c r="W58" s="30">
        <f t="shared" si="163"/>
        <v>16.660820764643987</v>
      </c>
      <c r="X58" s="30">
        <f t="shared" si="164"/>
        <v>20.408163265306122</v>
      </c>
      <c r="Y58" s="30">
        <f t="shared" si="165"/>
        <v>20.512820512820511</v>
      </c>
      <c r="Z58" s="30">
        <f t="shared" si="166"/>
        <v>16.372226787181592</v>
      </c>
      <c r="AA58" s="91"/>
      <c r="AB58" s="30">
        <f t="shared" si="167"/>
        <v>13.083128726762538</v>
      </c>
      <c r="AC58" s="30">
        <f t="shared" si="168"/>
        <v>19.387755102040817</v>
      </c>
      <c r="AD58" s="30">
        <f t="shared" si="169"/>
        <v>18.803418803418804</v>
      </c>
      <c r="AE58" s="30">
        <f t="shared" si="170"/>
        <v>12.818405916187345</v>
      </c>
      <c r="AF58" s="91"/>
      <c r="AG58" s="30">
        <f t="shared" si="171"/>
        <v>11.224131883549632</v>
      </c>
      <c r="AH58" s="30">
        <f t="shared" si="172"/>
        <v>14.285714285714285</v>
      </c>
      <c r="AI58" s="30">
        <f t="shared" si="173"/>
        <v>14.529914529914532</v>
      </c>
      <c r="AJ58" s="30">
        <f t="shared" si="174"/>
        <v>12.345932621199672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147"/>
        <v>15.261588506370291</v>
      </c>
      <c r="D59" s="30">
        <f t="shared" si="148"/>
        <v>17.318435754189945</v>
      </c>
      <c r="E59" s="30">
        <f t="shared" si="149"/>
        <v>17.708333333333336</v>
      </c>
      <c r="F59" s="30">
        <f t="shared" si="150"/>
        <v>15.065357508583821</v>
      </c>
      <c r="G59" s="91"/>
      <c r="H59" s="30">
        <f t="shared" si="151"/>
        <v>14.891117737417547</v>
      </c>
      <c r="I59" s="30">
        <f t="shared" si="152"/>
        <v>16.759776536312849</v>
      </c>
      <c r="J59" s="30">
        <f t="shared" si="153"/>
        <v>17.1875</v>
      </c>
      <c r="K59" s="30">
        <f t="shared" si="154"/>
        <v>14.450936690560809</v>
      </c>
      <c r="L59" s="91"/>
      <c r="M59" s="30">
        <f t="shared" si="155"/>
        <v>15.433270082226439</v>
      </c>
      <c r="N59" s="30">
        <f t="shared" si="156"/>
        <v>15.64245810055866</v>
      </c>
      <c r="O59" s="30">
        <f t="shared" si="157"/>
        <v>14.583333333333334</v>
      </c>
      <c r="P59" s="30">
        <f t="shared" si="158"/>
        <v>14.999096439973494</v>
      </c>
      <c r="Q59" s="91"/>
      <c r="R59" s="30">
        <f t="shared" si="159"/>
        <v>14.909189482244511</v>
      </c>
      <c r="S59" s="30">
        <f t="shared" si="160"/>
        <v>8.938547486033519</v>
      </c>
      <c r="T59" s="30">
        <f t="shared" si="161"/>
        <v>8.8541666666666679</v>
      </c>
      <c r="U59" s="30">
        <f t="shared" si="162"/>
        <v>14.378651888440455</v>
      </c>
      <c r="V59" s="91"/>
      <c r="W59" s="30">
        <f t="shared" si="163"/>
        <v>15.01761995120629</v>
      </c>
      <c r="X59" s="30">
        <f t="shared" si="164"/>
        <v>12.849162011173185</v>
      </c>
      <c r="Y59" s="30">
        <f t="shared" si="165"/>
        <v>13.541666666666666</v>
      </c>
      <c r="Z59" s="30">
        <f t="shared" si="166"/>
        <v>14.824408168182639</v>
      </c>
      <c r="AA59" s="91"/>
      <c r="AB59" s="30">
        <f t="shared" si="167"/>
        <v>13.571880365049246</v>
      </c>
      <c r="AC59" s="30">
        <f t="shared" si="168"/>
        <v>10.614525139664805</v>
      </c>
      <c r="AD59" s="30">
        <f t="shared" si="169"/>
        <v>10.9375</v>
      </c>
      <c r="AE59" s="30">
        <f t="shared" si="170"/>
        <v>13.770254803927473</v>
      </c>
      <c r="AF59" s="91"/>
      <c r="AG59" s="30">
        <f t="shared" si="171"/>
        <v>10.915333875485677</v>
      </c>
      <c r="AH59" s="30">
        <f t="shared" si="172"/>
        <v>17.877094972067038</v>
      </c>
      <c r="AI59" s="30">
        <f t="shared" si="173"/>
        <v>17.1875</v>
      </c>
      <c r="AJ59" s="30">
        <f t="shared" si="174"/>
        <v>12.511294500331305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6.8" x14ac:dyDescent="0.3">
      <c r="A60" s="28" t="s">
        <v>22</v>
      </c>
      <c r="B60" s="89"/>
      <c r="C60" s="57">
        <f t="shared" si="147"/>
        <v>14.367160775370582</v>
      </c>
      <c r="D60" s="57">
        <f t="shared" si="148"/>
        <v>16.161616161616163</v>
      </c>
      <c r="E60" s="57">
        <f t="shared" si="149"/>
        <v>15.09433962264151</v>
      </c>
      <c r="F60" s="57">
        <f t="shared" si="150"/>
        <v>14.156394453004623</v>
      </c>
      <c r="G60" s="132"/>
      <c r="H60" s="57">
        <f t="shared" si="151"/>
        <v>15.535917901938426</v>
      </c>
      <c r="I60" s="57">
        <f t="shared" si="152"/>
        <v>14.14141414141414</v>
      </c>
      <c r="J60" s="57">
        <f t="shared" si="153"/>
        <v>14.150943396226415</v>
      </c>
      <c r="K60" s="57">
        <f t="shared" si="154"/>
        <v>15.408320493066254</v>
      </c>
      <c r="L60" s="132"/>
      <c r="M60" s="57">
        <f t="shared" si="155"/>
        <v>13.654503990877991</v>
      </c>
      <c r="N60" s="57">
        <f t="shared" si="156"/>
        <v>16.161616161616163</v>
      </c>
      <c r="O60" s="57">
        <f t="shared" si="157"/>
        <v>16.037735849056602</v>
      </c>
      <c r="P60" s="57">
        <f t="shared" si="158"/>
        <v>13.366718027734978</v>
      </c>
      <c r="Q60" s="132"/>
      <c r="R60" s="57">
        <f t="shared" si="159"/>
        <v>15.621436716077536</v>
      </c>
      <c r="S60" s="57">
        <f t="shared" si="160"/>
        <v>9.0909090909090917</v>
      </c>
      <c r="T60" s="57">
        <f t="shared" si="161"/>
        <v>9.433962264150944</v>
      </c>
      <c r="U60" s="57">
        <f t="shared" si="162"/>
        <v>15.312018489984592</v>
      </c>
      <c r="V60" s="132"/>
      <c r="W60" s="57">
        <f t="shared" si="163"/>
        <v>15.108323831242872</v>
      </c>
      <c r="X60" s="57">
        <f t="shared" si="164"/>
        <v>15.151515151515152</v>
      </c>
      <c r="Y60" s="57">
        <f t="shared" si="165"/>
        <v>16.037735849056602</v>
      </c>
      <c r="Z60" s="57">
        <f t="shared" si="166"/>
        <v>14.233436055469953</v>
      </c>
      <c r="AA60" s="132"/>
      <c r="AB60" s="57">
        <f t="shared" si="167"/>
        <v>13.825541619156215</v>
      </c>
      <c r="AC60" s="57">
        <f t="shared" si="168"/>
        <v>21.212121212121211</v>
      </c>
      <c r="AD60" s="57">
        <f t="shared" si="169"/>
        <v>21.69811320754717</v>
      </c>
      <c r="AE60" s="57">
        <f t="shared" si="170"/>
        <v>14.175654853620955</v>
      </c>
      <c r="AF60" s="132"/>
      <c r="AG60" s="57">
        <f t="shared" si="171"/>
        <v>11.887115165336375</v>
      </c>
      <c r="AH60" s="57">
        <f t="shared" si="172"/>
        <v>8.0808080808080813</v>
      </c>
      <c r="AI60" s="57">
        <f t="shared" si="173"/>
        <v>7.5471698113207548</v>
      </c>
      <c r="AJ60" s="57">
        <f t="shared" si="174"/>
        <v>13.347457627118645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 x14ac:dyDescent="0.3">
      <c r="A61" s="28" t="s">
        <v>84</v>
      </c>
      <c r="B61" s="96"/>
      <c r="C61" s="97">
        <f t="shared" si="147"/>
        <v>14.886443004744587</v>
      </c>
      <c r="D61" s="97">
        <f t="shared" si="148"/>
        <v>14.771519659936239</v>
      </c>
      <c r="E61" s="97">
        <f t="shared" si="149"/>
        <v>14.383561643835616</v>
      </c>
      <c r="F61" s="97">
        <f t="shared" si="150"/>
        <v>14.672710510141366</v>
      </c>
      <c r="G61" s="97"/>
      <c r="H61" s="97">
        <f t="shared" si="151"/>
        <v>14.635967341827028</v>
      </c>
      <c r="I61" s="97">
        <f t="shared" si="152"/>
        <v>12.433581296493093</v>
      </c>
      <c r="J61" s="97">
        <f t="shared" si="153"/>
        <v>12.328767123287671</v>
      </c>
      <c r="K61" s="97">
        <f t="shared" si="154"/>
        <v>14.31776275353411</v>
      </c>
      <c r="L61" s="97"/>
      <c r="M61" s="97">
        <f t="shared" si="155"/>
        <v>14.623925242648298</v>
      </c>
      <c r="N61" s="97">
        <f t="shared" si="156"/>
        <v>14.027630180658873</v>
      </c>
      <c r="O61" s="97">
        <f t="shared" si="157"/>
        <v>13.307240704500977</v>
      </c>
      <c r="P61" s="97">
        <f t="shared" si="158"/>
        <v>14.233251382913338</v>
      </c>
      <c r="Q61" s="97"/>
      <c r="R61" s="97">
        <f t="shared" si="159"/>
        <v>14.785289371643264</v>
      </c>
      <c r="S61" s="109">
        <f t="shared" si="160"/>
        <v>10.945802337938364</v>
      </c>
      <c r="T61" s="109">
        <f t="shared" si="161"/>
        <v>10.763209393346379</v>
      </c>
      <c r="U61" s="97">
        <f t="shared" si="162"/>
        <v>14.236324523663182</v>
      </c>
      <c r="V61" s="97"/>
      <c r="W61" s="101">
        <f t="shared" si="163"/>
        <v>15.502998482695505</v>
      </c>
      <c r="X61" s="97">
        <f t="shared" si="164"/>
        <v>16.153028692879914</v>
      </c>
      <c r="Y61" s="97">
        <f t="shared" si="165"/>
        <v>16.731898238747554</v>
      </c>
      <c r="Z61" s="101">
        <f t="shared" si="166"/>
        <v>15.173632452366318</v>
      </c>
      <c r="AA61" s="97"/>
      <c r="AB61" s="97">
        <f t="shared" si="167"/>
        <v>14.159100214349365</v>
      </c>
      <c r="AC61" s="101">
        <f t="shared" si="168"/>
        <v>16.684378320935174</v>
      </c>
      <c r="AD61" s="101">
        <f t="shared" si="169"/>
        <v>16.829745596868882</v>
      </c>
      <c r="AE61" s="97">
        <f t="shared" si="170"/>
        <v>14.446834665027659</v>
      </c>
      <c r="AF61" s="97"/>
      <c r="AG61" s="109">
        <f t="shared" si="171"/>
        <v>11.406276342091953</v>
      </c>
      <c r="AH61" s="97">
        <f t="shared" si="172"/>
        <v>14.984059511158343</v>
      </c>
      <c r="AI61" s="97">
        <f t="shared" si="173"/>
        <v>15.655577299412915</v>
      </c>
      <c r="AJ61" s="109">
        <f t="shared" si="174"/>
        <v>12.919483712354026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187" t="s">
        <v>38</v>
      </c>
      <c r="B63" s="188"/>
      <c r="C63" s="188"/>
      <c r="D63" s="188"/>
      <c r="E63" s="188"/>
      <c r="F63" s="188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03" t="s">
        <v>27</v>
      </c>
      <c r="B64" s="87"/>
      <c r="C64" s="201" t="s">
        <v>28</v>
      </c>
      <c r="D64" s="198"/>
      <c r="E64" s="198"/>
      <c r="F64" s="198"/>
      <c r="G64" s="202"/>
      <c r="H64" s="88"/>
      <c r="I64" s="201" t="s">
        <v>29</v>
      </c>
      <c r="J64" s="198"/>
      <c r="K64" s="198"/>
      <c r="L64" s="198"/>
      <c r="M64" s="202"/>
      <c r="N64" s="88"/>
      <c r="O64" s="201" t="s">
        <v>30</v>
      </c>
      <c r="P64" s="198"/>
      <c r="Q64" s="198"/>
      <c r="R64" s="198"/>
      <c r="S64" s="202"/>
      <c r="T64" s="8"/>
      <c r="U64" s="201" t="s">
        <v>31</v>
      </c>
      <c r="V64" s="198"/>
      <c r="W64" s="198"/>
      <c r="X64" s="198"/>
      <c r="Y64" s="202"/>
      <c r="Z64" s="8"/>
      <c r="AA64" s="201" t="s">
        <v>32</v>
      </c>
      <c r="AB64" s="198"/>
      <c r="AC64" s="198"/>
      <c r="AD64" s="198"/>
      <c r="AE64" s="202"/>
      <c r="AF64" s="8"/>
      <c r="AG64" s="201" t="s">
        <v>33</v>
      </c>
      <c r="AH64" s="198"/>
      <c r="AI64" s="198"/>
      <c r="AJ64" s="198"/>
      <c r="AK64" s="202"/>
      <c r="AL64" s="8"/>
      <c r="AM64" s="201" t="s">
        <v>34</v>
      </c>
      <c r="AN64" s="198"/>
      <c r="AO64" s="198"/>
      <c r="AP64" s="198"/>
      <c r="AQ64" s="202"/>
      <c r="AR64" s="8"/>
      <c r="AS64" s="201" t="s">
        <v>35</v>
      </c>
      <c r="AT64" s="198"/>
      <c r="AU64" s="198"/>
      <c r="AV64" s="198"/>
      <c r="AW64" s="198"/>
    </row>
    <row r="65" spans="1:49" ht="46.8" x14ac:dyDescent="0.3">
      <c r="A65" s="198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133">
        <f>IF(C7&gt;0,E7/C7*100)</f>
        <v>2.3255813953488373</v>
      </c>
      <c r="D66" s="133">
        <f>IF(C7&gt;0,F7/C7*100,0)</f>
        <v>144.83204134366926</v>
      </c>
      <c r="E66" s="133">
        <f>IF(E7+F7&gt;0,E7/(E7+F7)*100,0)</f>
        <v>1.5803336259877085</v>
      </c>
      <c r="F66" s="133">
        <f>IF(D7&gt;0,E7/D7*100,0)</f>
        <v>100</v>
      </c>
      <c r="G66" s="133">
        <f>IF(C7&gt;0,D7/C7*100)</f>
        <v>2.3255813953488373</v>
      </c>
      <c r="H66" s="134"/>
      <c r="I66" s="133">
        <f>IF(H7&gt;0,J7/H7*100,0)</f>
        <v>2.1964612568639414</v>
      </c>
      <c r="J66" s="133">
        <f>IF(H7&gt;0,K7/H7*100,0)</f>
        <v>136.05857230018304</v>
      </c>
      <c r="K66" s="133">
        <f>IF(J7+K7&gt;0,J7/(J7+K7)*100,0)</f>
        <v>1.5887025595763458</v>
      </c>
      <c r="L66" s="133">
        <f>IF(I7&gt;0,J7/I7*100,0)</f>
        <v>105.88235294117648</v>
      </c>
      <c r="M66" s="133">
        <f>IF(H7&gt;0,I7/H7*100,0)</f>
        <v>2.0744356314826113</v>
      </c>
      <c r="N66" s="134"/>
      <c r="O66" s="133">
        <f>IF(M7&gt;0,O7/M7*100,0)</f>
        <v>1.8621973929236499</v>
      </c>
      <c r="P66" s="133">
        <f>IF(M7&gt;0,P7/M7*100,0)</f>
        <v>139.04407200496587</v>
      </c>
      <c r="Q66" s="133">
        <f>IF(O7+P7&gt;0,O7/(O7+P7)*100,0)</f>
        <v>1.3215859030837005</v>
      </c>
      <c r="R66" s="133">
        <f>IF(N7&gt;0,O7/N7*100,0)</f>
        <v>107.14285714285714</v>
      </c>
      <c r="S66" s="133">
        <f>IF(M7&gt;0,N7/M7*100,0)</f>
        <v>1.7380509000620732</v>
      </c>
      <c r="T66" s="134"/>
      <c r="U66" s="133">
        <f>IF(R7&gt;0,T7/R7*100,0)</f>
        <v>1.8149882903981265</v>
      </c>
      <c r="V66" s="133">
        <f>IF(R7&gt;0,U7/R7*100,0)</f>
        <v>135.88992974238877</v>
      </c>
      <c r="W66" s="133">
        <f>IF(T7+U7&gt;0,T7/(T7+U7)*100,0)</f>
        <v>1.3180272108843538</v>
      </c>
      <c r="X66" s="133">
        <f>IF(S7&gt;0,T7/S7*100,0)</f>
        <v>103.33333333333334</v>
      </c>
      <c r="Y66" s="133">
        <f>IF(R7&gt;0,S7/R7*100,0)</f>
        <v>1.7564402810304449</v>
      </c>
      <c r="Z66" s="134"/>
      <c r="AA66" s="133">
        <f>IF(W7&gt;0,Y7/W7*100,0)</f>
        <v>1.9434628975265018</v>
      </c>
      <c r="AB66" s="133">
        <f>IF(W7&gt;0,Z7/W7*100,0)</f>
        <v>142.52061248527679</v>
      </c>
      <c r="AC66" s="133">
        <f>IF(Y7+Z7&gt;0,Y7/(Y7+Z7)*100,0)</f>
        <v>1.3452914798206279</v>
      </c>
      <c r="AD66" s="133">
        <f>IF(X7&gt;0,Y7/X7*100,0)</f>
        <v>106.45161290322579</v>
      </c>
      <c r="AE66" s="133">
        <f>IF(W7&gt;0,X7/W7*100,0)</f>
        <v>1.8256772673733805</v>
      </c>
      <c r="AF66" s="134"/>
      <c r="AG66" s="133">
        <f>IF(AB7&gt;0,AD7/AB7*100,0)</f>
        <v>2.8067885117493474</v>
      </c>
      <c r="AH66" s="133">
        <f>IF(AB7&gt;0,AE7/AB7*100,0)</f>
        <v>151.37075718015666</v>
      </c>
      <c r="AI66" s="133">
        <f>IF(AD7+AE7&gt;0,AD7/(AD7+AE7)*100,0)</f>
        <v>1.8204911092294667</v>
      </c>
      <c r="AJ66" s="133">
        <f>IF(AC7&gt;0,AD7/AC7*100,0)</f>
        <v>102.38095238095238</v>
      </c>
      <c r="AK66" s="133">
        <f>IF(AB7&gt;0,AC7/AB7*100,0)</f>
        <v>2.7415143603133161</v>
      </c>
      <c r="AL66" s="134"/>
      <c r="AM66" s="133">
        <f>IF(AG7&gt;0,AI7/AG7*100,0)</f>
        <v>3.2506415739948675</v>
      </c>
      <c r="AN66" s="133">
        <f>IF(AG7&gt;0,AJ7/AG7*100,0)</f>
        <v>172.7972626176219</v>
      </c>
      <c r="AO66" s="133">
        <f>IF(AI7+AJ7&gt;0,AI7/(AI7+AJ7)*100,0)</f>
        <v>1.8464528668610301</v>
      </c>
      <c r="AP66" s="133">
        <f>IF(AH7&gt;0,AI7/AH7*100,0)</f>
        <v>118.75</v>
      </c>
      <c r="AQ66" s="133">
        <f>IF(AG7&gt;0,AH7/AG7*100,0)</f>
        <v>2.737382378100941</v>
      </c>
      <c r="AR66" s="134"/>
      <c r="AS66" s="133">
        <f>IF(AL7&gt;0,AN7/AL7*100,0)</f>
        <v>2.265016047684548</v>
      </c>
      <c r="AT66" s="133">
        <f>IF(AL7&gt;0,AO7/AL7*100,0)</f>
        <v>144.81430536451171</v>
      </c>
      <c r="AU66" s="133">
        <f>IF(AN7+AO7&gt;0,AN7/(AN7+AO7)*100,0)</f>
        <v>1.5399962591183989</v>
      </c>
      <c r="AV66" s="133">
        <f>IF(AM7&gt;0,AN7/AM7*100,0)</f>
        <v>106.00858369098714</v>
      </c>
      <c r="AW66" s="133">
        <f>IF(AL7&gt;0,AM7/AL7*100,0)</f>
        <v>2.1366345712975696</v>
      </c>
    </row>
    <row r="67" spans="1:49" x14ac:dyDescent="0.3">
      <c r="A67" s="2" t="s">
        <v>1</v>
      </c>
      <c r="B67" s="3"/>
      <c r="C67" s="133">
        <f t="shared" ref="C67:C91" si="175">IF(C8&gt;0,E8/C8*100)</f>
        <v>0</v>
      </c>
      <c r="D67" s="133">
        <f t="shared" ref="D67:D91" si="176">IF(C8&gt;0,F8/C8*100,0)</f>
        <v>130.55555555555557</v>
      </c>
      <c r="E67" s="133">
        <f t="shared" ref="E67:E91" si="177">IF(E8+F8&gt;0,E8/(E8+F8)*100,0)</f>
        <v>0</v>
      </c>
      <c r="F67" s="133">
        <f t="shared" ref="F67:F91" si="178">IF(D8&gt;0,E8/D8*100,0)</f>
        <v>0</v>
      </c>
      <c r="G67" s="133">
        <f t="shared" ref="G67:G91" si="179">IF(C8&gt;0,D8/C8*100)</f>
        <v>0</v>
      </c>
      <c r="H67" s="134"/>
      <c r="I67" s="133">
        <f t="shared" ref="I67:I91" si="180">IF(H8&gt;0,J8/H8*100,0)</f>
        <v>0</v>
      </c>
      <c r="J67" s="133">
        <f t="shared" ref="J67:J91" si="181">IF(H8&gt;0,K8/H8*100,0)</f>
        <v>144.18604651162789</v>
      </c>
      <c r="K67" s="133">
        <f t="shared" ref="K67:K91" si="182">IF(J8+K8&gt;0,J8/(J8+K8)*100,0)</f>
        <v>0</v>
      </c>
      <c r="L67" s="133">
        <f t="shared" ref="L67:L91" si="183">IF(I8&gt;0,J8/I8*100,0)</f>
        <v>0</v>
      </c>
      <c r="M67" s="133">
        <f t="shared" ref="M67:M91" si="184">IF(H8&gt;0,I8/H8*100,0)</f>
        <v>0</v>
      </c>
      <c r="N67" s="134"/>
      <c r="O67" s="133">
        <f t="shared" ref="O67:O91" si="185">IF(M8&gt;0,O8/M8*100,0)</f>
        <v>0</v>
      </c>
      <c r="P67" s="133">
        <f t="shared" ref="P67:P91" si="186">IF(M8&gt;0,P8/M8*100,0)</f>
        <v>126.31578947368421</v>
      </c>
      <c r="Q67" s="133">
        <f t="shared" ref="Q67:Q91" si="187">IF(O8+P8&gt;0,O8/(O8+P8)*100,0)</f>
        <v>0</v>
      </c>
      <c r="R67" s="133">
        <f t="shared" ref="R67:R91" si="188">IF(N8&gt;0,O8/N8*100,0)</f>
        <v>0</v>
      </c>
      <c r="S67" s="133">
        <f t="shared" ref="S67:S91" si="189">IF(M8&gt;0,N8/M8*100,0)</f>
        <v>0</v>
      </c>
      <c r="T67" s="134"/>
      <c r="U67" s="133">
        <f t="shared" ref="U67:U91" si="190">IF(R8&gt;0,T8/R8*100,0)</f>
        <v>0</v>
      </c>
      <c r="V67" s="133">
        <f t="shared" ref="V67:V91" si="191">IF(R8&gt;0,U8/R8*100,0)</f>
        <v>128.94736842105263</v>
      </c>
      <c r="W67" s="133">
        <f t="shared" ref="W67:W91" si="192">IF(T8+U8&gt;0,T8/(T8+U8)*100,0)</f>
        <v>0</v>
      </c>
      <c r="X67" s="133">
        <f t="shared" ref="X67:X91" si="193">IF(S8&gt;0,T8/S8*100,0)</f>
        <v>0</v>
      </c>
      <c r="Y67" s="133">
        <f t="shared" ref="Y67:Y91" si="194">IF(R8&gt;0,S8/R8*100,0)</f>
        <v>0</v>
      </c>
      <c r="Z67" s="134"/>
      <c r="AA67" s="133">
        <f t="shared" ref="AA67:AA91" si="195">IF(W8&gt;0,Y8/W8*100,0)</f>
        <v>0</v>
      </c>
      <c r="AB67" s="133">
        <f t="shared" ref="AB67:AB91" si="196">IF(W8&gt;0,Z8/W8*100,0)</f>
        <v>143.75</v>
      </c>
      <c r="AC67" s="133">
        <f t="shared" ref="AC67:AC91" si="197">IF(Y8+Z8&gt;0,Y8/(Y8+Z8)*100,0)</f>
        <v>0</v>
      </c>
      <c r="AD67" s="133">
        <f t="shared" ref="AD67:AD91" si="198">IF(X8&gt;0,Y8/X8*100,0)</f>
        <v>0</v>
      </c>
      <c r="AE67" s="133">
        <f t="shared" ref="AE67:AE91" si="199">IF(W8&gt;0,X8/W8*100,0)</f>
        <v>0</v>
      </c>
      <c r="AF67" s="134"/>
      <c r="AG67" s="133">
        <f t="shared" ref="AG67:AG91" si="200">IF(AB8&gt;0,AD8/AB8*100,0)</f>
        <v>2.1739130434782608</v>
      </c>
      <c r="AH67" s="133">
        <f t="shared" ref="AH67:AH91" si="201">IF(AB8&gt;0,AE8/AB8*100,0)</f>
        <v>128.26086956521738</v>
      </c>
      <c r="AI67" s="133">
        <f t="shared" ref="AI67:AI91" si="202">IF(AD8+AE8&gt;0,AD8/(AD8+AE8)*100,0)</f>
        <v>1.6666666666666667</v>
      </c>
      <c r="AJ67" s="133">
        <f t="shared" ref="AJ67:AJ91" si="203">IF(AC8&gt;0,AD8/AC8*100,0)</f>
        <v>100</v>
      </c>
      <c r="AK67" s="133">
        <f t="shared" ref="AK67:AK91" si="204">IF(AB8&gt;0,AC8/AB8*100,0)</f>
        <v>2.1739130434782608</v>
      </c>
      <c r="AL67" s="134"/>
      <c r="AM67" s="133">
        <f t="shared" ref="AM67:AM91" si="205">IF(AG8&gt;0,AI8/AG8*100,0)</f>
        <v>5.5555555555555554</v>
      </c>
      <c r="AN67" s="133">
        <f t="shared" ref="AN67:AN91" si="206">IF(AG8&gt;0,AJ8/AG8*100,0)</f>
        <v>144.44444444444443</v>
      </c>
      <c r="AO67" s="133">
        <f t="shared" ref="AO67:AO91" si="207">IF(AI8+AJ8&gt;0,AI8/(AI8+AJ8)*100,0)</f>
        <v>3.7037037037037033</v>
      </c>
      <c r="AP67" s="133">
        <f>IF(AH8&gt;0,AI8/AH8*100,0)</f>
        <v>100</v>
      </c>
      <c r="AQ67" s="133">
        <f t="shared" ref="AQ67:AQ91" si="208">IF(AG8&gt;0,AH8/AG8*100,0)</f>
        <v>5.5555555555555554</v>
      </c>
      <c r="AR67" s="134"/>
      <c r="AS67" s="133">
        <f t="shared" ref="AS67:AS91" si="209">IF(AL8&gt;0,AN8/AL8*100,0)</f>
        <v>1.0526315789473684</v>
      </c>
      <c r="AT67" s="133">
        <f t="shared" ref="AT67:AT91" si="210">IF(AL8&gt;0,AO8/AL8*100,0)</f>
        <v>135.43859649122808</v>
      </c>
      <c r="AU67" s="133">
        <f t="shared" ref="AU67:AU91" si="211">IF(AN8+AO8&gt;0,AN8/(AN8+AO8)*100,0)</f>
        <v>0.77120822622107965</v>
      </c>
      <c r="AV67" s="133">
        <f t="shared" ref="AV67:AV91" si="212">IF(AM8&gt;0,AN8/AM8*100,0)</f>
        <v>100</v>
      </c>
      <c r="AW67" s="133">
        <f t="shared" ref="AW67:AW91" si="213">IF(AL8&gt;0,AM8/AL8*100,0)</f>
        <v>1.0526315789473684</v>
      </c>
    </row>
    <row r="68" spans="1:49" x14ac:dyDescent="0.3">
      <c r="A68" s="2" t="s">
        <v>2</v>
      </c>
      <c r="B68" s="3"/>
      <c r="C68" s="133">
        <f t="shared" si="175"/>
        <v>1.1484652328252245</v>
      </c>
      <c r="D68" s="133">
        <f t="shared" si="176"/>
        <v>135.62330340363334</v>
      </c>
      <c r="E68" s="133">
        <f t="shared" si="177"/>
        <v>0.83969465648854968</v>
      </c>
      <c r="F68" s="133">
        <f t="shared" si="178"/>
        <v>105.76923076923077</v>
      </c>
      <c r="G68" s="133">
        <f t="shared" si="179"/>
        <v>1.0858216746711213</v>
      </c>
      <c r="H68" s="134"/>
      <c r="I68" s="133">
        <f t="shared" si="180"/>
        <v>1.0493587252234746</v>
      </c>
      <c r="J68" s="133">
        <f t="shared" si="181"/>
        <v>130.33424018655268</v>
      </c>
      <c r="K68" s="133">
        <f t="shared" si="182"/>
        <v>0.7986984173938767</v>
      </c>
      <c r="L68" s="133">
        <f t="shared" si="183"/>
        <v>103.84615384615385</v>
      </c>
      <c r="M68" s="133">
        <f t="shared" si="184"/>
        <v>1.0104935872522347</v>
      </c>
      <c r="N68" s="134"/>
      <c r="O68" s="133">
        <f t="shared" si="185"/>
        <v>1.3604060913705585</v>
      </c>
      <c r="P68" s="133">
        <f t="shared" si="186"/>
        <v>131.87817258883248</v>
      </c>
      <c r="Q68" s="133">
        <f t="shared" si="187"/>
        <v>1.0210301737275223</v>
      </c>
      <c r="R68" s="133">
        <f t="shared" si="188"/>
        <v>103.07692307692307</v>
      </c>
      <c r="S68" s="133">
        <f t="shared" si="189"/>
        <v>1.3197969543147208</v>
      </c>
      <c r="T68" s="134"/>
      <c r="U68" s="133">
        <f t="shared" si="190"/>
        <v>1.1843986113947313</v>
      </c>
      <c r="V68" s="133">
        <f t="shared" si="191"/>
        <v>132.91811313048805</v>
      </c>
      <c r="W68" s="133">
        <f t="shared" si="192"/>
        <v>0.88320389827927526</v>
      </c>
      <c r="X68" s="133">
        <f t="shared" si="193"/>
        <v>101.75438596491229</v>
      </c>
      <c r="Y68" s="133">
        <f t="shared" si="194"/>
        <v>1.1639779456810293</v>
      </c>
      <c r="Z68" s="134"/>
      <c r="AA68" s="133">
        <f t="shared" si="195"/>
        <v>1.1531190926275992</v>
      </c>
      <c r="AB68" s="133">
        <f t="shared" si="196"/>
        <v>135.8790170132325</v>
      </c>
      <c r="AC68" s="133">
        <f t="shared" si="197"/>
        <v>0.84149537867292035</v>
      </c>
      <c r="AD68" s="133">
        <f t="shared" si="198"/>
        <v>107.01754385964912</v>
      </c>
      <c r="AE68" s="133">
        <f t="shared" si="199"/>
        <v>1.0775047258979205</v>
      </c>
      <c r="AF68" s="134"/>
      <c r="AG68" s="133">
        <f t="shared" si="200"/>
        <v>1.4828128510447089</v>
      </c>
      <c r="AH68" s="133">
        <f t="shared" si="201"/>
        <v>150.43810379689958</v>
      </c>
      <c r="AI68" s="133">
        <f t="shared" si="202"/>
        <v>0.97604259094942325</v>
      </c>
      <c r="AJ68" s="133">
        <f t="shared" si="203"/>
        <v>110.00000000000001</v>
      </c>
      <c r="AK68" s="133">
        <f t="shared" si="204"/>
        <v>1.3480116827679174</v>
      </c>
      <c r="AL68" s="134"/>
      <c r="AM68" s="133">
        <f t="shared" si="205"/>
        <v>2.2208700943109219</v>
      </c>
      <c r="AN68" s="133">
        <f t="shared" si="206"/>
        <v>162.61028293276544</v>
      </c>
      <c r="AO68" s="133">
        <f t="shared" si="207"/>
        <v>1.3473606496862311</v>
      </c>
      <c r="AP68" s="133">
        <f t="shared" ref="AP68:AP91" si="214">IF(AH9&gt;0,AI9/AH9*100,0)</f>
        <v>114.0625</v>
      </c>
      <c r="AQ68" s="133">
        <f t="shared" si="208"/>
        <v>1.9470641922725889</v>
      </c>
      <c r="AR68" s="134"/>
      <c r="AS68" s="133">
        <f t="shared" si="209"/>
        <v>1.3237761171267348</v>
      </c>
      <c r="AT68" s="133">
        <f t="shared" si="210"/>
        <v>138.58471862132075</v>
      </c>
      <c r="AU68" s="133">
        <f t="shared" si="211"/>
        <v>0.94617279644204144</v>
      </c>
      <c r="AV68" s="133">
        <f t="shared" si="212"/>
        <v>106.63390663390663</v>
      </c>
      <c r="AW68" s="133">
        <f t="shared" si="213"/>
        <v>1.2414213817294495</v>
      </c>
    </row>
    <row r="69" spans="1:49" s="80" customFormat="1" x14ac:dyDescent="0.3">
      <c r="A69" s="174" t="s">
        <v>75</v>
      </c>
      <c r="B69" s="175"/>
      <c r="C69" s="176">
        <f t="shared" si="175"/>
        <v>2.8571428571428572</v>
      </c>
      <c r="D69" s="176">
        <f t="shared" si="176"/>
        <v>126.53061224489797</v>
      </c>
      <c r="E69" s="176">
        <f t="shared" si="177"/>
        <v>2.2082018927444795</v>
      </c>
      <c r="F69" s="176">
        <f t="shared" si="178"/>
        <v>100</v>
      </c>
      <c r="G69" s="176">
        <f t="shared" si="179"/>
        <v>2.8571428571428572</v>
      </c>
      <c r="H69" s="177"/>
      <c r="I69" s="176">
        <f t="shared" si="180"/>
        <v>1.8450184501845017</v>
      </c>
      <c r="J69" s="176">
        <f t="shared" si="181"/>
        <v>128.41328413284131</v>
      </c>
      <c r="K69" s="176">
        <f t="shared" si="182"/>
        <v>1.41643059490085</v>
      </c>
      <c r="L69" s="176">
        <f t="shared" si="183"/>
        <v>100</v>
      </c>
      <c r="M69" s="176">
        <f t="shared" si="184"/>
        <v>1.8450184501845017</v>
      </c>
      <c r="N69" s="177"/>
      <c r="O69" s="176">
        <f t="shared" si="185"/>
        <v>1.1111111111111112</v>
      </c>
      <c r="P69" s="176">
        <f t="shared" si="186"/>
        <v>127.40740740740742</v>
      </c>
      <c r="Q69" s="176">
        <f t="shared" si="187"/>
        <v>0.86455331412103753</v>
      </c>
      <c r="R69" s="176">
        <f t="shared" si="188"/>
        <v>100</v>
      </c>
      <c r="S69" s="176">
        <f t="shared" si="189"/>
        <v>1.1111111111111112</v>
      </c>
      <c r="T69" s="177"/>
      <c r="U69" s="176">
        <f t="shared" si="190"/>
        <v>2.7450980392156863</v>
      </c>
      <c r="V69" s="176">
        <f t="shared" si="191"/>
        <v>123.52941176470588</v>
      </c>
      <c r="W69" s="176">
        <f t="shared" si="192"/>
        <v>2.1739130434782608</v>
      </c>
      <c r="X69" s="176">
        <f t="shared" si="193"/>
        <v>100</v>
      </c>
      <c r="Y69" s="176">
        <f t="shared" si="194"/>
        <v>2.7450980392156863</v>
      </c>
      <c r="Z69" s="177"/>
      <c r="AA69" s="176">
        <f t="shared" si="195"/>
        <v>1.0238907849829351</v>
      </c>
      <c r="AB69" s="176">
        <f t="shared" si="196"/>
        <v>128.32764505119454</v>
      </c>
      <c r="AC69" s="176">
        <f t="shared" si="197"/>
        <v>0.79155672823219003</v>
      </c>
      <c r="AD69" s="176">
        <f t="shared" si="198"/>
        <v>100</v>
      </c>
      <c r="AE69" s="176">
        <f t="shared" si="199"/>
        <v>1.0238907849829351</v>
      </c>
      <c r="AF69" s="177"/>
      <c r="AG69" s="176">
        <f t="shared" si="200"/>
        <v>4.0816326530612246</v>
      </c>
      <c r="AH69" s="176">
        <f t="shared" si="201"/>
        <v>135.10204081632654</v>
      </c>
      <c r="AI69" s="176">
        <f t="shared" si="202"/>
        <v>2.9325513196480939</v>
      </c>
      <c r="AJ69" s="176">
        <f t="shared" si="203"/>
        <v>125</v>
      </c>
      <c r="AK69" s="176">
        <f t="shared" si="204"/>
        <v>3.2653061224489797</v>
      </c>
      <c r="AL69" s="134"/>
      <c r="AM69" s="133">
        <f t="shared" si="205"/>
        <v>1.8181818181818181</v>
      </c>
      <c r="AN69" s="133">
        <f t="shared" si="206"/>
        <v>158.78787878787878</v>
      </c>
      <c r="AO69" s="133">
        <f t="shared" si="207"/>
        <v>1.1320754716981132</v>
      </c>
      <c r="AP69" s="133">
        <f t="shared" si="214"/>
        <v>100</v>
      </c>
      <c r="AQ69" s="133">
        <f t="shared" si="208"/>
        <v>1.8181818181818181</v>
      </c>
      <c r="AR69" s="134"/>
      <c r="AS69" s="133">
        <f t="shared" si="209"/>
        <v>2.1788990825688073</v>
      </c>
      <c r="AT69" s="133">
        <f t="shared" si="210"/>
        <v>131.07798165137615</v>
      </c>
      <c r="AU69" s="133">
        <f t="shared" si="211"/>
        <v>1.6351118760757317</v>
      </c>
      <c r="AV69" s="133">
        <f t="shared" si="212"/>
        <v>105.55555555555556</v>
      </c>
      <c r="AW69" s="133">
        <f t="shared" si="213"/>
        <v>2.0642201834862388</v>
      </c>
    </row>
    <row r="70" spans="1:49" s="80" customFormat="1" x14ac:dyDescent="0.3">
      <c r="A70" s="174" t="s">
        <v>76</v>
      </c>
      <c r="B70" s="175"/>
      <c r="C70" s="176">
        <f t="shared" si="175"/>
        <v>2.7027027027027026</v>
      </c>
      <c r="D70" s="176">
        <f t="shared" si="176"/>
        <v>128.1081081081081</v>
      </c>
      <c r="E70" s="176">
        <f t="shared" si="177"/>
        <v>2.0661157024793391</v>
      </c>
      <c r="F70" s="176">
        <f t="shared" si="178"/>
        <v>125</v>
      </c>
      <c r="G70" s="176">
        <f t="shared" si="179"/>
        <v>2.1621621621621623</v>
      </c>
      <c r="H70" s="177"/>
      <c r="I70" s="176">
        <f t="shared" si="180"/>
        <v>1.0695187165775399</v>
      </c>
      <c r="J70" s="176">
        <f t="shared" si="181"/>
        <v>137.43315508021391</v>
      </c>
      <c r="K70" s="176">
        <f t="shared" si="182"/>
        <v>0.77220077220077221</v>
      </c>
      <c r="L70" s="176">
        <f t="shared" si="183"/>
        <v>100</v>
      </c>
      <c r="M70" s="176">
        <f t="shared" si="184"/>
        <v>1.0695187165775399</v>
      </c>
      <c r="N70" s="177"/>
      <c r="O70" s="176">
        <f t="shared" si="185"/>
        <v>1.9230769230769231</v>
      </c>
      <c r="P70" s="176">
        <f t="shared" si="186"/>
        <v>134.61538461538461</v>
      </c>
      <c r="Q70" s="176">
        <f t="shared" si="187"/>
        <v>1.4084507042253522</v>
      </c>
      <c r="R70" s="176">
        <f t="shared" si="188"/>
        <v>100</v>
      </c>
      <c r="S70" s="176">
        <f t="shared" si="189"/>
        <v>1.9230769230769231</v>
      </c>
      <c r="T70" s="177"/>
      <c r="U70" s="176">
        <f t="shared" si="190"/>
        <v>2.6881720430107525</v>
      </c>
      <c r="V70" s="176">
        <f t="shared" si="191"/>
        <v>138.1720430107527</v>
      </c>
      <c r="W70" s="176">
        <f t="shared" si="192"/>
        <v>1.9083969465648856</v>
      </c>
      <c r="X70" s="176">
        <f t="shared" si="193"/>
        <v>100</v>
      </c>
      <c r="Y70" s="176">
        <f t="shared" si="194"/>
        <v>2.6881720430107525</v>
      </c>
      <c r="Z70" s="177"/>
      <c r="AA70" s="176">
        <f t="shared" si="195"/>
        <v>1.7021276595744681</v>
      </c>
      <c r="AB70" s="176">
        <f t="shared" si="196"/>
        <v>142.97872340425533</v>
      </c>
      <c r="AC70" s="176">
        <f t="shared" si="197"/>
        <v>1.1764705882352942</v>
      </c>
      <c r="AD70" s="176">
        <f t="shared" si="198"/>
        <v>133.33333333333331</v>
      </c>
      <c r="AE70" s="176">
        <f t="shared" si="199"/>
        <v>1.2765957446808509</v>
      </c>
      <c r="AF70" s="177"/>
      <c r="AG70" s="176">
        <f t="shared" si="200"/>
        <v>3.125</v>
      </c>
      <c r="AH70" s="176">
        <f t="shared" si="201"/>
        <v>145.83333333333331</v>
      </c>
      <c r="AI70" s="176">
        <f t="shared" si="202"/>
        <v>2.0979020979020979</v>
      </c>
      <c r="AJ70" s="176">
        <f t="shared" si="203"/>
        <v>100</v>
      </c>
      <c r="AK70" s="176">
        <f t="shared" si="204"/>
        <v>3.125</v>
      </c>
      <c r="AL70" s="134"/>
      <c r="AM70" s="133">
        <f t="shared" si="205"/>
        <v>3.5714285714285712</v>
      </c>
      <c r="AN70" s="133">
        <f t="shared" si="206"/>
        <v>166.07142857142858</v>
      </c>
      <c r="AO70" s="133">
        <f t="shared" si="207"/>
        <v>2.1052631578947367</v>
      </c>
      <c r="AP70" s="133">
        <f t="shared" si="214"/>
        <v>100</v>
      </c>
      <c r="AQ70" s="133">
        <f t="shared" si="208"/>
        <v>3.5714285714285712</v>
      </c>
      <c r="AR70" s="134"/>
      <c r="AS70" s="133">
        <f t="shared" si="209"/>
        <v>2.3512123438648049</v>
      </c>
      <c r="AT70" s="133">
        <f t="shared" si="210"/>
        <v>141.51359294636296</v>
      </c>
      <c r="AU70" s="133">
        <f t="shared" si="211"/>
        <v>1.634320735444331</v>
      </c>
      <c r="AV70" s="133">
        <f t="shared" si="212"/>
        <v>106.66666666666667</v>
      </c>
      <c r="AW70" s="133">
        <f t="shared" si="213"/>
        <v>2.2042615723732553</v>
      </c>
    </row>
    <row r="71" spans="1:49" x14ac:dyDescent="0.3">
      <c r="A71" s="2" t="str">
        <f>A41</f>
        <v>Trentino Alto Adige</v>
      </c>
      <c r="B71" s="3"/>
      <c r="C71" s="133">
        <f t="shared" si="175"/>
        <v>2.7906976744186047</v>
      </c>
      <c r="D71" s="133">
        <f t="shared" si="176"/>
        <v>127.20930232558139</v>
      </c>
      <c r="E71" s="133">
        <f t="shared" si="177"/>
        <v>2.1466905187835419</v>
      </c>
      <c r="F71" s="133">
        <f t="shared" si="178"/>
        <v>109.09090909090908</v>
      </c>
      <c r="G71" s="133">
        <f t="shared" si="179"/>
        <v>2.558139534883721</v>
      </c>
      <c r="H71" s="134"/>
      <c r="I71" s="133">
        <f t="shared" si="180"/>
        <v>1.5283842794759825</v>
      </c>
      <c r="J71" s="133">
        <f t="shared" si="181"/>
        <v>132.09606986899561</v>
      </c>
      <c r="K71" s="133">
        <f t="shared" si="182"/>
        <v>1.1437908496732025</v>
      </c>
      <c r="L71" s="133">
        <f t="shared" si="183"/>
        <v>100</v>
      </c>
      <c r="M71" s="133">
        <f t="shared" si="184"/>
        <v>1.5283842794759825</v>
      </c>
      <c r="N71" s="134"/>
      <c r="O71" s="133">
        <f t="shared" si="185"/>
        <v>1.4644351464435146</v>
      </c>
      <c r="P71" s="133">
        <f t="shared" si="186"/>
        <v>130.54393305439331</v>
      </c>
      <c r="Q71" s="133">
        <f t="shared" si="187"/>
        <v>1.1093502377179081</v>
      </c>
      <c r="R71" s="133">
        <f t="shared" si="188"/>
        <v>100</v>
      </c>
      <c r="S71" s="133">
        <f t="shared" si="189"/>
        <v>1.4644351464435146</v>
      </c>
      <c r="T71" s="134"/>
      <c r="U71" s="133">
        <f t="shared" si="190"/>
        <v>2.7210884353741496</v>
      </c>
      <c r="V71" s="133">
        <f t="shared" si="191"/>
        <v>129.70521541950114</v>
      </c>
      <c r="W71" s="133">
        <f t="shared" si="192"/>
        <v>2.054794520547945</v>
      </c>
      <c r="X71" s="133">
        <f t="shared" si="193"/>
        <v>100</v>
      </c>
      <c r="Y71" s="133">
        <f t="shared" si="194"/>
        <v>2.7210884353741496</v>
      </c>
      <c r="Z71" s="134"/>
      <c r="AA71" s="133">
        <f t="shared" si="195"/>
        <v>1.3257575757575757</v>
      </c>
      <c r="AB71" s="133">
        <f t="shared" si="196"/>
        <v>134.84848484848484</v>
      </c>
      <c r="AC71" s="133">
        <f t="shared" si="197"/>
        <v>0.97357440890125169</v>
      </c>
      <c r="AD71" s="133">
        <f t="shared" si="198"/>
        <v>116.66666666666667</v>
      </c>
      <c r="AE71" s="133">
        <f t="shared" si="199"/>
        <v>1.1363636363636365</v>
      </c>
      <c r="AF71" s="134"/>
      <c r="AG71" s="133">
        <f t="shared" si="200"/>
        <v>3.6613272311212817</v>
      </c>
      <c r="AH71" s="133">
        <f t="shared" si="201"/>
        <v>139.81693363844394</v>
      </c>
      <c r="AI71" s="133">
        <f t="shared" si="202"/>
        <v>2.5518341307814993</v>
      </c>
      <c r="AJ71" s="133">
        <f t="shared" si="203"/>
        <v>114.28571428571428</v>
      </c>
      <c r="AK71" s="133">
        <f t="shared" si="204"/>
        <v>3.2036613272311212</v>
      </c>
      <c r="AL71" s="134"/>
      <c r="AM71" s="133">
        <f t="shared" si="205"/>
        <v>2.7027027027027026</v>
      </c>
      <c r="AN71" s="133">
        <f t="shared" si="206"/>
        <v>162.46246246246244</v>
      </c>
      <c r="AO71" s="133">
        <f t="shared" si="207"/>
        <v>1.6363636363636365</v>
      </c>
      <c r="AP71" s="133">
        <f t="shared" si="214"/>
        <v>100</v>
      </c>
      <c r="AQ71" s="133">
        <f t="shared" si="208"/>
        <v>2.7027027027027026</v>
      </c>
      <c r="AR71" s="134"/>
      <c r="AS71" s="133">
        <f t="shared" si="209"/>
        <v>2.2544283413848629</v>
      </c>
      <c r="AT71" s="133">
        <f t="shared" si="210"/>
        <v>135.65217391304347</v>
      </c>
      <c r="AU71" s="133">
        <f t="shared" si="211"/>
        <v>1.6347501167678655</v>
      </c>
      <c r="AV71" s="133">
        <f t="shared" si="212"/>
        <v>106.06060606060606</v>
      </c>
      <c r="AW71" s="133">
        <f t="shared" si="213"/>
        <v>2.1256038647342996</v>
      </c>
    </row>
    <row r="72" spans="1:49" x14ac:dyDescent="0.3">
      <c r="A72" s="2" t="s">
        <v>4</v>
      </c>
      <c r="B72" s="3"/>
      <c r="C72" s="133">
        <f t="shared" si="175"/>
        <v>2.1395822720326034</v>
      </c>
      <c r="D72" s="133">
        <f t="shared" si="176"/>
        <v>136.78043810494142</v>
      </c>
      <c r="E72" s="133">
        <f t="shared" si="177"/>
        <v>1.5401540154015401</v>
      </c>
      <c r="F72" s="133">
        <f t="shared" si="178"/>
        <v>102.4390243902439</v>
      </c>
      <c r="G72" s="133">
        <f t="shared" si="179"/>
        <v>2.0886398369842079</v>
      </c>
      <c r="H72" s="134"/>
      <c r="I72" s="133">
        <f t="shared" si="180"/>
        <v>2.2243256034074772</v>
      </c>
      <c r="J72" s="133">
        <f t="shared" si="181"/>
        <v>130.61997160435399</v>
      </c>
      <c r="K72" s="133">
        <f t="shared" si="182"/>
        <v>1.6743854649091556</v>
      </c>
      <c r="L72" s="133">
        <f t="shared" si="183"/>
        <v>104.44444444444446</v>
      </c>
      <c r="M72" s="133">
        <f t="shared" si="184"/>
        <v>2.1296734500709893</v>
      </c>
      <c r="N72" s="134"/>
      <c r="O72" s="133">
        <f t="shared" si="185"/>
        <v>2.15414073719483</v>
      </c>
      <c r="P72" s="133">
        <f t="shared" si="186"/>
        <v>129.39205361416947</v>
      </c>
      <c r="Q72" s="133">
        <f t="shared" si="187"/>
        <v>1.6375545851528384</v>
      </c>
      <c r="R72" s="133">
        <f t="shared" si="188"/>
        <v>104.65116279069768</v>
      </c>
      <c r="S72" s="133">
        <f t="shared" si="189"/>
        <v>2.0584011488750598</v>
      </c>
      <c r="T72" s="134"/>
      <c r="U72" s="133">
        <f t="shared" si="190"/>
        <v>1.6216216216216217</v>
      </c>
      <c r="V72" s="133">
        <f t="shared" si="191"/>
        <v>130.61425061425061</v>
      </c>
      <c r="W72" s="133">
        <f t="shared" si="192"/>
        <v>1.2263099219620959</v>
      </c>
      <c r="X72" s="133">
        <f t="shared" si="193"/>
        <v>100</v>
      </c>
      <c r="Y72" s="133">
        <f t="shared" si="194"/>
        <v>1.6216216216216217</v>
      </c>
      <c r="Z72" s="134"/>
      <c r="AA72" s="133">
        <f t="shared" si="195"/>
        <v>2.1832191780821919</v>
      </c>
      <c r="AB72" s="133">
        <f t="shared" si="196"/>
        <v>131.46404109589039</v>
      </c>
      <c r="AC72" s="133">
        <f t="shared" si="197"/>
        <v>1.6335682254964765</v>
      </c>
      <c r="AD72" s="133">
        <f t="shared" si="198"/>
        <v>102</v>
      </c>
      <c r="AE72" s="133">
        <f t="shared" si="199"/>
        <v>2.1404109589041096</v>
      </c>
      <c r="AF72" s="134"/>
      <c r="AG72" s="133">
        <f t="shared" si="200"/>
        <v>3.2101167315175094</v>
      </c>
      <c r="AH72" s="133">
        <f t="shared" si="201"/>
        <v>144.06614785992218</v>
      </c>
      <c r="AI72" s="133">
        <f t="shared" si="202"/>
        <v>2.179656538969617</v>
      </c>
      <c r="AJ72" s="133">
        <f t="shared" si="203"/>
        <v>106.45161290322579</v>
      </c>
      <c r="AK72" s="133">
        <f t="shared" si="204"/>
        <v>3.0155642023346303</v>
      </c>
      <c r="AL72" s="134"/>
      <c r="AM72" s="133">
        <f t="shared" si="205"/>
        <v>4.160887656033287</v>
      </c>
      <c r="AN72" s="133">
        <f t="shared" si="206"/>
        <v>159.70873786407768</v>
      </c>
      <c r="AO72" s="133">
        <f t="shared" si="207"/>
        <v>2.5391451544646637</v>
      </c>
      <c r="AP72" s="133">
        <f t="shared" si="214"/>
        <v>105.26315789473684</v>
      </c>
      <c r="AQ72" s="133">
        <f t="shared" si="208"/>
        <v>3.9528432732316232</v>
      </c>
      <c r="AR72" s="134"/>
      <c r="AS72" s="133">
        <f t="shared" si="209"/>
        <v>2.4511899672224597</v>
      </c>
      <c r="AT72" s="133">
        <f t="shared" si="210"/>
        <v>136.3973207923614</v>
      </c>
      <c r="AU72" s="133">
        <f t="shared" si="211"/>
        <v>1.7653700092374012</v>
      </c>
      <c r="AV72" s="133">
        <f t="shared" si="212"/>
        <v>103.92749244712991</v>
      </c>
      <c r="AW72" s="133">
        <f t="shared" si="213"/>
        <v>2.3585577882285875</v>
      </c>
    </row>
    <row r="73" spans="1:49" x14ac:dyDescent="0.3">
      <c r="A73" s="2" t="s">
        <v>5</v>
      </c>
      <c r="B73" s="3"/>
      <c r="C73" s="133">
        <f t="shared" si="175"/>
        <v>2.3913043478260869</v>
      </c>
      <c r="D73" s="133">
        <f t="shared" si="176"/>
        <v>130.21739130434781</v>
      </c>
      <c r="E73" s="133">
        <f t="shared" si="177"/>
        <v>1.8032786885245904</v>
      </c>
      <c r="F73" s="133">
        <f t="shared" si="178"/>
        <v>110.00000000000001</v>
      </c>
      <c r="G73" s="133">
        <f t="shared" si="179"/>
        <v>2.1739130434782608</v>
      </c>
      <c r="H73" s="134"/>
      <c r="I73" s="133">
        <f t="shared" si="180"/>
        <v>1.125703564727955</v>
      </c>
      <c r="J73" s="133">
        <f t="shared" si="181"/>
        <v>130.95684803001876</v>
      </c>
      <c r="K73" s="133">
        <f t="shared" si="182"/>
        <v>0.85227272727272718</v>
      </c>
      <c r="L73" s="133">
        <f t="shared" si="183"/>
        <v>100</v>
      </c>
      <c r="M73" s="133">
        <f t="shared" si="184"/>
        <v>1.125703564727955</v>
      </c>
      <c r="N73" s="134"/>
      <c r="O73" s="133">
        <f t="shared" si="185"/>
        <v>1.7278617710583155</v>
      </c>
      <c r="P73" s="133">
        <f t="shared" si="186"/>
        <v>128.72570194384448</v>
      </c>
      <c r="Q73" s="133">
        <f t="shared" si="187"/>
        <v>1.3245033112582782</v>
      </c>
      <c r="R73" s="133">
        <f t="shared" si="188"/>
        <v>100</v>
      </c>
      <c r="S73" s="133">
        <f t="shared" si="189"/>
        <v>1.7278617710583155</v>
      </c>
      <c r="T73" s="134"/>
      <c r="U73" s="133">
        <f t="shared" si="190"/>
        <v>2.0109689213893969</v>
      </c>
      <c r="V73" s="133">
        <f t="shared" si="191"/>
        <v>130.53016453382085</v>
      </c>
      <c r="W73" s="133">
        <f t="shared" si="192"/>
        <v>1.5172413793103448</v>
      </c>
      <c r="X73" s="133">
        <f t="shared" si="193"/>
        <v>100</v>
      </c>
      <c r="Y73" s="133">
        <f t="shared" si="194"/>
        <v>2.0109689213893969</v>
      </c>
      <c r="Z73" s="134"/>
      <c r="AA73" s="133">
        <f t="shared" si="195"/>
        <v>1.9230769230769231</v>
      </c>
      <c r="AB73" s="133">
        <f t="shared" si="196"/>
        <v>131.53846153846155</v>
      </c>
      <c r="AC73" s="133">
        <f t="shared" si="197"/>
        <v>1.4409221902017291</v>
      </c>
      <c r="AD73" s="133">
        <f t="shared" si="198"/>
        <v>100</v>
      </c>
      <c r="AE73" s="133">
        <f t="shared" si="199"/>
        <v>1.9230769230769231</v>
      </c>
      <c r="AF73" s="134"/>
      <c r="AG73" s="133">
        <f t="shared" si="200"/>
        <v>2.7985074626865671</v>
      </c>
      <c r="AH73" s="133">
        <f t="shared" si="201"/>
        <v>137.5</v>
      </c>
      <c r="AI73" s="133">
        <f t="shared" si="202"/>
        <v>1.9946808510638299</v>
      </c>
      <c r="AJ73" s="133">
        <f t="shared" si="203"/>
        <v>100</v>
      </c>
      <c r="AK73" s="133">
        <f t="shared" si="204"/>
        <v>2.7985074626865671</v>
      </c>
      <c r="AL73" s="134"/>
      <c r="AM73" s="133">
        <f t="shared" si="205"/>
        <v>1.5151515151515151</v>
      </c>
      <c r="AN73" s="133">
        <f t="shared" si="206"/>
        <v>152.02020202020202</v>
      </c>
      <c r="AO73" s="133">
        <f t="shared" si="207"/>
        <v>0.98684210526315785</v>
      </c>
      <c r="AP73" s="133">
        <f t="shared" si="214"/>
        <v>120</v>
      </c>
      <c r="AQ73" s="133">
        <f t="shared" si="208"/>
        <v>1.2626262626262625</v>
      </c>
      <c r="AR73" s="134"/>
      <c r="AS73" s="133">
        <f t="shared" si="209"/>
        <v>1.939218523878437</v>
      </c>
      <c r="AT73" s="133">
        <f t="shared" si="210"/>
        <v>134.00868306801738</v>
      </c>
      <c r="AU73" s="133">
        <f t="shared" si="211"/>
        <v>1.4264424100489674</v>
      </c>
      <c r="AV73" s="133">
        <f t="shared" si="212"/>
        <v>103.07692307692307</v>
      </c>
      <c r="AW73" s="133">
        <f t="shared" si="213"/>
        <v>1.8813314037626629</v>
      </c>
    </row>
    <row r="74" spans="1:49" x14ac:dyDescent="0.3">
      <c r="A74" s="2" t="s">
        <v>6</v>
      </c>
      <c r="B74" s="3"/>
      <c r="C74" s="133">
        <f t="shared" si="175"/>
        <v>0.47095761381475665</v>
      </c>
      <c r="D74" s="133">
        <f t="shared" si="176"/>
        <v>126.21664050235479</v>
      </c>
      <c r="E74" s="133">
        <f t="shared" si="177"/>
        <v>0.37174721189591076</v>
      </c>
      <c r="F74" s="133">
        <f t="shared" si="178"/>
        <v>100</v>
      </c>
      <c r="G74" s="133">
        <f t="shared" si="179"/>
        <v>0.47095761381475665</v>
      </c>
      <c r="H74" s="134"/>
      <c r="I74" s="133">
        <f t="shared" si="180"/>
        <v>0.70588235294117652</v>
      </c>
      <c r="J74" s="133">
        <f t="shared" si="181"/>
        <v>119.29411764705881</v>
      </c>
      <c r="K74" s="133">
        <f t="shared" si="182"/>
        <v>0.58823529411764708</v>
      </c>
      <c r="L74" s="133">
        <f t="shared" si="183"/>
        <v>100</v>
      </c>
      <c r="M74" s="133">
        <f t="shared" si="184"/>
        <v>0.70588235294117652</v>
      </c>
      <c r="N74" s="134"/>
      <c r="O74" s="133">
        <f t="shared" si="185"/>
        <v>0.46801872074883</v>
      </c>
      <c r="P74" s="133">
        <f t="shared" si="186"/>
        <v>120.20280811232449</v>
      </c>
      <c r="Q74" s="133">
        <f t="shared" si="187"/>
        <v>0.38784744667097609</v>
      </c>
      <c r="R74" s="133">
        <f t="shared" si="188"/>
        <v>100</v>
      </c>
      <c r="S74" s="133">
        <f t="shared" si="189"/>
        <v>0.46801872074883</v>
      </c>
      <c r="T74" s="134"/>
      <c r="U74" s="133">
        <f t="shared" si="190"/>
        <v>0.78247261345852892</v>
      </c>
      <c r="V74" s="133">
        <f t="shared" si="191"/>
        <v>123.31768388106417</v>
      </c>
      <c r="W74" s="133">
        <f t="shared" si="192"/>
        <v>0.63051702395964693</v>
      </c>
      <c r="X74" s="133">
        <f t="shared" si="193"/>
        <v>100</v>
      </c>
      <c r="Y74" s="133">
        <f t="shared" si="194"/>
        <v>0.78247261345852892</v>
      </c>
      <c r="Z74" s="134"/>
      <c r="AA74" s="133">
        <f t="shared" si="195"/>
        <v>1.0007698229407236</v>
      </c>
      <c r="AB74" s="133">
        <f t="shared" si="196"/>
        <v>120.55427251732102</v>
      </c>
      <c r="AC74" s="133">
        <f t="shared" si="197"/>
        <v>0.82330588980367314</v>
      </c>
      <c r="AD74" s="133">
        <f t="shared" si="198"/>
        <v>100</v>
      </c>
      <c r="AE74" s="133">
        <f t="shared" si="199"/>
        <v>1.0007698229407236</v>
      </c>
      <c r="AF74" s="134"/>
      <c r="AG74" s="133">
        <f t="shared" si="200"/>
        <v>0.74074074074074081</v>
      </c>
      <c r="AH74" s="133">
        <f t="shared" si="201"/>
        <v>131.29629629629628</v>
      </c>
      <c r="AI74" s="133">
        <f t="shared" si="202"/>
        <v>0.56100981767180924</v>
      </c>
      <c r="AJ74" s="133">
        <f t="shared" si="203"/>
        <v>100</v>
      </c>
      <c r="AK74" s="133">
        <f t="shared" si="204"/>
        <v>0.74074074074074081</v>
      </c>
      <c r="AL74" s="134"/>
      <c r="AM74" s="133">
        <f t="shared" si="205"/>
        <v>0.75566750629722923</v>
      </c>
      <c r="AN74" s="133">
        <f t="shared" si="206"/>
        <v>144.2065491183879</v>
      </c>
      <c r="AO74" s="133">
        <f t="shared" si="207"/>
        <v>0.52128583840139009</v>
      </c>
      <c r="AP74" s="133">
        <f t="shared" si="214"/>
        <v>100</v>
      </c>
      <c r="AQ74" s="133">
        <f t="shared" si="208"/>
        <v>0.75566750629722923</v>
      </c>
      <c r="AR74" s="134"/>
      <c r="AS74" s="133">
        <f t="shared" si="209"/>
        <v>0.7003139338324077</v>
      </c>
      <c r="AT74" s="133">
        <f t="shared" si="210"/>
        <v>125.2716735088143</v>
      </c>
      <c r="AU74" s="133">
        <f t="shared" si="211"/>
        <v>0.55592830441867147</v>
      </c>
      <c r="AV74" s="133">
        <f t="shared" si="212"/>
        <v>100</v>
      </c>
      <c r="AW74" s="133">
        <f t="shared" si="213"/>
        <v>0.7003139338324077</v>
      </c>
    </row>
    <row r="75" spans="1:49" x14ac:dyDescent="0.3">
      <c r="A75" s="2" t="s">
        <v>7</v>
      </c>
      <c r="B75" s="3"/>
      <c r="C75" s="133">
        <f t="shared" si="175"/>
        <v>1.5673981191222568</v>
      </c>
      <c r="D75" s="133">
        <f t="shared" si="176"/>
        <v>136.20689655172413</v>
      </c>
      <c r="E75" s="133">
        <f t="shared" si="177"/>
        <v>1.1376564277588168</v>
      </c>
      <c r="F75" s="133">
        <f t="shared" si="178"/>
        <v>105.26315789473684</v>
      </c>
      <c r="G75" s="133">
        <f t="shared" si="179"/>
        <v>1.4890282131661441</v>
      </c>
      <c r="H75" s="134"/>
      <c r="I75" s="133">
        <f t="shared" si="180"/>
        <v>1.3634592910011687</v>
      </c>
      <c r="J75" s="133">
        <f t="shared" si="181"/>
        <v>127.93143747565252</v>
      </c>
      <c r="K75" s="133">
        <f t="shared" si="182"/>
        <v>1.0545344983428744</v>
      </c>
      <c r="L75" s="133">
        <f t="shared" si="183"/>
        <v>102.94117647058823</v>
      </c>
      <c r="M75" s="133">
        <f t="shared" si="184"/>
        <v>1.3245033112582782</v>
      </c>
      <c r="N75" s="134"/>
      <c r="O75" s="133">
        <f t="shared" si="185"/>
        <v>1.8838908112264514</v>
      </c>
      <c r="P75" s="133">
        <f t="shared" si="186"/>
        <v>131.41099577085734</v>
      </c>
      <c r="Q75" s="133">
        <f t="shared" si="187"/>
        <v>1.4133256417652149</v>
      </c>
      <c r="R75" s="133">
        <f t="shared" si="188"/>
        <v>100</v>
      </c>
      <c r="S75" s="133">
        <f t="shared" si="189"/>
        <v>1.8838908112264514</v>
      </c>
      <c r="T75" s="134"/>
      <c r="U75" s="133">
        <f t="shared" si="190"/>
        <v>1.5168331483536812</v>
      </c>
      <c r="V75" s="133">
        <f t="shared" si="191"/>
        <v>131.66851646318904</v>
      </c>
      <c r="W75" s="133">
        <f t="shared" si="192"/>
        <v>1.1388888888888888</v>
      </c>
      <c r="X75" s="133">
        <f t="shared" si="193"/>
        <v>102.49999999999999</v>
      </c>
      <c r="Y75" s="133">
        <f t="shared" si="194"/>
        <v>1.4798372179060304</v>
      </c>
      <c r="Z75" s="134"/>
      <c r="AA75" s="133">
        <f t="shared" si="195"/>
        <v>1.6998191681735986</v>
      </c>
      <c r="AB75" s="133">
        <f t="shared" si="196"/>
        <v>131.53707052441231</v>
      </c>
      <c r="AC75" s="133">
        <f t="shared" si="197"/>
        <v>1.2757871878393052</v>
      </c>
      <c r="AD75" s="133">
        <f t="shared" si="198"/>
        <v>102.17391304347827</v>
      </c>
      <c r="AE75" s="133">
        <f t="shared" si="199"/>
        <v>1.6636528028933093</v>
      </c>
      <c r="AF75" s="134"/>
      <c r="AG75" s="133">
        <f t="shared" si="200"/>
        <v>2.3731587561374794</v>
      </c>
      <c r="AH75" s="133">
        <f t="shared" si="201"/>
        <v>142.30769230769232</v>
      </c>
      <c r="AI75" s="133">
        <f t="shared" si="202"/>
        <v>1.6402714932126699</v>
      </c>
      <c r="AJ75" s="133">
        <f t="shared" si="203"/>
        <v>107.40740740740742</v>
      </c>
      <c r="AK75" s="133">
        <f t="shared" si="204"/>
        <v>2.2094926350245498</v>
      </c>
      <c r="AL75" s="134"/>
      <c r="AM75" s="133">
        <f t="shared" si="205"/>
        <v>2.0856820744081173</v>
      </c>
      <c r="AN75" s="133">
        <f t="shared" si="206"/>
        <v>154.56595264937994</v>
      </c>
      <c r="AO75" s="133">
        <f t="shared" si="207"/>
        <v>1.3314141777617849</v>
      </c>
      <c r="AP75" s="133">
        <f t="shared" si="214"/>
        <v>105.71428571428572</v>
      </c>
      <c r="AQ75" s="133">
        <f t="shared" si="208"/>
        <v>1.9729425028184893</v>
      </c>
      <c r="AR75" s="134"/>
      <c r="AS75" s="133">
        <f t="shared" si="209"/>
        <v>1.7637596231184649</v>
      </c>
      <c r="AT75" s="133">
        <f t="shared" si="210"/>
        <v>135.55095943927381</v>
      </c>
      <c r="AU75" s="133">
        <f t="shared" si="211"/>
        <v>1.2844650851428809</v>
      </c>
      <c r="AV75" s="133">
        <f t="shared" si="212"/>
        <v>103.71621621621621</v>
      </c>
      <c r="AW75" s="133">
        <f t="shared" si="213"/>
        <v>1.7005630242445133</v>
      </c>
    </row>
    <row r="76" spans="1:49" x14ac:dyDescent="0.3">
      <c r="A76" s="28" t="s">
        <v>8</v>
      </c>
      <c r="B76" s="89"/>
      <c r="C76" s="57">
        <f t="shared" si="175"/>
        <v>1.5476555317192768</v>
      </c>
      <c r="D76" s="57">
        <f t="shared" si="176"/>
        <v>135.60373889059147</v>
      </c>
      <c r="E76" s="57">
        <f t="shared" si="177"/>
        <v>1.1284285794089715</v>
      </c>
      <c r="F76" s="57">
        <f t="shared" si="178"/>
        <v>104.1237113402062</v>
      </c>
      <c r="G76" s="57">
        <f t="shared" si="179"/>
        <v>1.4863622433343548</v>
      </c>
      <c r="H76" s="132"/>
      <c r="I76" s="57">
        <f t="shared" si="180"/>
        <v>1.4084507042253522</v>
      </c>
      <c r="J76" s="57">
        <f t="shared" si="181"/>
        <v>129.71540583708438</v>
      </c>
      <c r="K76" s="57">
        <f t="shared" si="182"/>
        <v>1.0741376446486905</v>
      </c>
      <c r="L76" s="57">
        <f t="shared" si="183"/>
        <v>103.74331550802138</v>
      </c>
      <c r="M76" s="57">
        <f t="shared" si="184"/>
        <v>1.3576303179904168</v>
      </c>
      <c r="N76" s="132"/>
      <c r="O76" s="57">
        <f t="shared" si="185"/>
        <v>1.571884036479573</v>
      </c>
      <c r="P76" s="57">
        <f t="shared" si="186"/>
        <v>130.9779787943946</v>
      </c>
      <c r="Q76" s="57">
        <f t="shared" si="187"/>
        <v>1.1858812999944062</v>
      </c>
      <c r="R76" s="57">
        <f t="shared" si="188"/>
        <v>102.91262135922329</v>
      </c>
      <c r="S76" s="57">
        <f t="shared" si="189"/>
        <v>1.5273967524282643</v>
      </c>
      <c r="T76" s="132"/>
      <c r="U76" s="57">
        <f t="shared" si="190"/>
        <v>1.4362130871253755</v>
      </c>
      <c r="V76" s="57">
        <f t="shared" si="191"/>
        <v>131.5893602989668</v>
      </c>
      <c r="W76" s="57">
        <f t="shared" si="192"/>
        <v>1.0796518673570563</v>
      </c>
      <c r="X76" s="57">
        <f t="shared" si="193"/>
        <v>101.55440414507773</v>
      </c>
      <c r="Y76" s="57">
        <f t="shared" si="194"/>
        <v>1.4142302337510075</v>
      </c>
      <c r="Z76" s="132"/>
      <c r="AA76" s="57">
        <f t="shared" si="195"/>
        <v>1.532725766362883</v>
      </c>
      <c r="AB76" s="57">
        <f t="shared" si="196"/>
        <v>133.57497928748964</v>
      </c>
      <c r="AC76" s="57">
        <f t="shared" si="197"/>
        <v>1.1344473401808985</v>
      </c>
      <c r="AD76" s="57">
        <f t="shared" si="198"/>
        <v>104.22535211267605</v>
      </c>
      <c r="AE76" s="57">
        <f t="shared" si="199"/>
        <v>1.4705882352941175</v>
      </c>
      <c r="AF76" s="132"/>
      <c r="AG76" s="57">
        <f t="shared" si="200"/>
        <v>2.1697663328564616</v>
      </c>
      <c r="AH76" s="57">
        <f t="shared" si="201"/>
        <v>145.28691781910666</v>
      </c>
      <c r="AI76" s="57">
        <f t="shared" si="202"/>
        <v>1.4714601412170538</v>
      </c>
      <c r="AJ76" s="57">
        <f t="shared" si="203"/>
        <v>106.640625</v>
      </c>
      <c r="AK76" s="57">
        <f t="shared" si="204"/>
        <v>2.0346526784295027</v>
      </c>
      <c r="AL76" s="132"/>
      <c r="AM76" s="57">
        <f t="shared" si="205"/>
        <v>2.5024374390640234</v>
      </c>
      <c r="AN76" s="57">
        <f t="shared" si="206"/>
        <v>159.78767197486729</v>
      </c>
      <c r="AO76" s="57">
        <f t="shared" si="207"/>
        <v>1.5419531406448166</v>
      </c>
      <c r="AP76" s="57">
        <f t="shared" si="214"/>
        <v>110.00000000000001</v>
      </c>
      <c r="AQ76" s="57">
        <f t="shared" si="208"/>
        <v>2.2749431264218396</v>
      </c>
      <c r="AR76" s="134"/>
      <c r="AS76" s="57">
        <f t="shared" si="209"/>
        <v>1.6951593782199719</v>
      </c>
      <c r="AT76" s="57">
        <f t="shared" si="210"/>
        <v>136.90461681642421</v>
      </c>
      <c r="AU76" s="57">
        <f t="shared" si="211"/>
        <v>1.223060689390548</v>
      </c>
      <c r="AV76" s="57">
        <f t="shared" si="212"/>
        <v>104.86634681288554</v>
      </c>
      <c r="AW76" s="57">
        <f t="shared" si="213"/>
        <v>1.6164951194921169</v>
      </c>
    </row>
    <row r="77" spans="1:49" x14ac:dyDescent="0.3">
      <c r="A77" s="2" t="s">
        <v>9</v>
      </c>
      <c r="B77" s="3"/>
      <c r="C77" s="133">
        <f t="shared" si="175"/>
        <v>1.5384615384615385</v>
      </c>
      <c r="D77" s="133">
        <f t="shared" si="176"/>
        <v>131.53846153846155</v>
      </c>
      <c r="E77" s="133">
        <f t="shared" si="177"/>
        <v>1.1560693641618496</v>
      </c>
      <c r="F77" s="133">
        <f t="shared" si="178"/>
        <v>102.70270270270269</v>
      </c>
      <c r="G77" s="133">
        <f t="shared" si="179"/>
        <v>1.4979757085020242</v>
      </c>
      <c r="H77" s="134"/>
      <c r="I77" s="133">
        <f t="shared" si="180"/>
        <v>1.2166405023547882</v>
      </c>
      <c r="J77" s="133">
        <f t="shared" si="181"/>
        <v>127.62951334379906</v>
      </c>
      <c r="K77" s="133">
        <f t="shared" si="182"/>
        <v>0.94425830033505931</v>
      </c>
      <c r="L77" s="133">
        <f t="shared" si="183"/>
        <v>100</v>
      </c>
      <c r="M77" s="133">
        <f t="shared" si="184"/>
        <v>1.2166405023547882</v>
      </c>
      <c r="N77" s="134"/>
      <c r="O77" s="133">
        <f t="shared" si="185"/>
        <v>1.312127236580517</v>
      </c>
      <c r="P77" s="133">
        <f t="shared" si="186"/>
        <v>128.11133200795229</v>
      </c>
      <c r="Q77" s="133">
        <f t="shared" si="187"/>
        <v>1.0138248847926268</v>
      </c>
      <c r="R77" s="133">
        <f t="shared" si="188"/>
        <v>106.45161290322579</v>
      </c>
      <c r="S77" s="133">
        <f t="shared" si="189"/>
        <v>1.2326043737574552</v>
      </c>
      <c r="T77" s="134"/>
      <c r="U77" s="133">
        <f t="shared" si="190"/>
        <v>1.4780241151302995</v>
      </c>
      <c r="V77" s="133">
        <f t="shared" si="191"/>
        <v>130.9218203033839</v>
      </c>
      <c r="W77" s="133">
        <f t="shared" si="192"/>
        <v>1.1163337250293772</v>
      </c>
      <c r="X77" s="133">
        <f t="shared" si="193"/>
        <v>100</v>
      </c>
      <c r="Y77" s="133">
        <f t="shared" si="194"/>
        <v>1.4780241151302995</v>
      </c>
      <c r="Z77" s="134"/>
      <c r="AA77" s="133">
        <f t="shared" si="195"/>
        <v>1.1456023651145602</v>
      </c>
      <c r="AB77" s="133">
        <f t="shared" si="196"/>
        <v>130.89430894308941</v>
      </c>
      <c r="AC77" s="133">
        <f t="shared" si="197"/>
        <v>0.86761824797089282</v>
      </c>
      <c r="AD77" s="133">
        <f t="shared" si="198"/>
        <v>103.33333333333334</v>
      </c>
      <c r="AE77" s="133">
        <f t="shared" si="199"/>
        <v>1.1086474501108647</v>
      </c>
      <c r="AF77" s="134"/>
      <c r="AG77" s="133">
        <f t="shared" si="200"/>
        <v>1.6749660479855137</v>
      </c>
      <c r="AH77" s="133">
        <f t="shared" si="201"/>
        <v>138.79583521955635</v>
      </c>
      <c r="AI77" s="133">
        <f t="shared" si="202"/>
        <v>1.192394456977119</v>
      </c>
      <c r="AJ77" s="133">
        <f t="shared" si="203"/>
        <v>105.71428571428572</v>
      </c>
      <c r="AK77" s="133">
        <f t="shared" si="204"/>
        <v>1.5844273426889994</v>
      </c>
      <c r="AL77" s="134"/>
      <c r="AM77" s="133">
        <f t="shared" si="205"/>
        <v>2.7553763440860215</v>
      </c>
      <c r="AN77" s="133">
        <f t="shared" si="206"/>
        <v>156.25</v>
      </c>
      <c r="AO77" s="133">
        <f t="shared" si="207"/>
        <v>1.7328825021132712</v>
      </c>
      <c r="AP77" s="133">
        <f t="shared" si="214"/>
        <v>110.81081081081081</v>
      </c>
      <c r="AQ77" s="133">
        <f t="shared" si="208"/>
        <v>2.486559139784946</v>
      </c>
      <c r="AR77" s="134"/>
      <c r="AS77" s="133">
        <f t="shared" si="209"/>
        <v>1.5084509601987035</v>
      </c>
      <c r="AT77" s="133">
        <f t="shared" si="210"/>
        <v>133.41006845580662</v>
      </c>
      <c r="AU77" s="133">
        <f t="shared" si="211"/>
        <v>1.1180458892730456</v>
      </c>
      <c r="AV77" s="133">
        <f t="shared" si="212"/>
        <v>104.18410041841004</v>
      </c>
      <c r="AW77" s="133">
        <f t="shared" si="213"/>
        <v>1.4478706003513662</v>
      </c>
    </row>
    <row r="78" spans="1:49" x14ac:dyDescent="0.3">
      <c r="A78" s="2" t="s">
        <v>10</v>
      </c>
      <c r="B78" s="3"/>
      <c r="C78" s="133">
        <f t="shared" si="175"/>
        <v>1.3550135501355014</v>
      </c>
      <c r="D78" s="133">
        <f t="shared" si="176"/>
        <v>141.19241192411926</v>
      </c>
      <c r="E78" s="133">
        <f t="shared" si="177"/>
        <v>0.95057034220532322</v>
      </c>
      <c r="F78" s="133">
        <f t="shared" si="178"/>
        <v>100</v>
      </c>
      <c r="G78" s="133">
        <f t="shared" si="179"/>
        <v>1.3550135501355014</v>
      </c>
      <c r="H78" s="134"/>
      <c r="I78" s="133">
        <f t="shared" si="180"/>
        <v>2.1538461538461537</v>
      </c>
      <c r="J78" s="133">
        <f t="shared" si="181"/>
        <v>139.07692307692307</v>
      </c>
      <c r="K78" s="133">
        <f t="shared" si="182"/>
        <v>1.5250544662309369</v>
      </c>
      <c r="L78" s="133">
        <f t="shared" si="183"/>
        <v>100</v>
      </c>
      <c r="M78" s="133">
        <f t="shared" si="184"/>
        <v>2.1538461538461537</v>
      </c>
      <c r="N78" s="134"/>
      <c r="O78" s="133">
        <f t="shared" si="185"/>
        <v>1.0230179028132993</v>
      </c>
      <c r="P78" s="133">
        <f t="shared" si="186"/>
        <v>139.13043478260869</v>
      </c>
      <c r="Q78" s="133">
        <f t="shared" si="187"/>
        <v>0.72992700729927007</v>
      </c>
      <c r="R78" s="133">
        <f t="shared" si="188"/>
        <v>100</v>
      </c>
      <c r="S78" s="133">
        <f t="shared" si="189"/>
        <v>1.0230179028132993</v>
      </c>
      <c r="T78" s="134"/>
      <c r="U78" s="133">
        <f t="shared" si="190"/>
        <v>1.466275659824047</v>
      </c>
      <c r="V78" s="133">
        <f t="shared" si="191"/>
        <v>136.36363636363635</v>
      </c>
      <c r="W78" s="133">
        <f t="shared" si="192"/>
        <v>1.0638297872340425</v>
      </c>
      <c r="X78" s="133">
        <f t="shared" si="193"/>
        <v>100</v>
      </c>
      <c r="Y78" s="133">
        <f t="shared" si="194"/>
        <v>1.466275659824047</v>
      </c>
      <c r="Z78" s="134"/>
      <c r="AA78" s="133">
        <f t="shared" si="195"/>
        <v>1.2853470437017995</v>
      </c>
      <c r="AB78" s="133">
        <f t="shared" si="196"/>
        <v>135.47557840616966</v>
      </c>
      <c r="AC78" s="133">
        <f t="shared" si="197"/>
        <v>0.93984962406015038</v>
      </c>
      <c r="AD78" s="133">
        <f t="shared" si="198"/>
        <v>166.66666666666669</v>
      </c>
      <c r="AE78" s="133">
        <f t="shared" si="199"/>
        <v>0.77120822622107965</v>
      </c>
      <c r="AF78" s="134"/>
      <c r="AG78" s="133">
        <f t="shared" si="200"/>
        <v>2.1538461538461537</v>
      </c>
      <c r="AH78" s="133">
        <f t="shared" si="201"/>
        <v>136.30769230769232</v>
      </c>
      <c r="AI78" s="133">
        <f t="shared" si="202"/>
        <v>1.5555555555555556</v>
      </c>
      <c r="AJ78" s="133">
        <f t="shared" si="203"/>
        <v>100</v>
      </c>
      <c r="AK78" s="133">
        <f t="shared" si="204"/>
        <v>2.1538461538461537</v>
      </c>
      <c r="AL78" s="134"/>
      <c r="AM78" s="133">
        <f t="shared" si="205"/>
        <v>0.82644628099173556</v>
      </c>
      <c r="AN78" s="133">
        <f t="shared" si="206"/>
        <v>159.09090909090909</v>
      </c>
      <c r="AO78" s="133">
        <f t="shared" si="207"/>
        <v>0.516795865633075</v>
      </c>
      <c r="AP78" s="133">
        <f t="shared" si="214"/>
        <v>100</v>
      </c>
      <c r="AQ78" s="133">
        <f t="shared" si="208"/>
        <v>0.82644628099173556</v>
      </c>
      <c r="AR78" s="134"/>
      <c r="AS78" s="133">
        <f t="shared" si="209"/>
        <v>1.4693534844668346</v>
      </c>
      <c r="AT78" s="133">
        <f t="shared" si="210"/>
        <v>140.09235936188077</v>
      </c>
      <c r="AU78" s="133">
        <f t="shared" si="211"/>
        <v>1.0379596678529062</v>
      </c>
      <c r="AV78" s="133">
        <f t="shared" si="212"/>
        <v>106.06060606060606</v>
      </c>
      <c r="AW78" s="133">
        <f t="shared" si="213"/>
        <v>1.385390428211587</v>
      </c>
    </row>
    <row r="79" spans="1:49" x14ac:dyDescent="0.3">
      <c r="A79" s="2" t="s">
        <v>11</v>
      </c>
      <c r="B79" s="3"/>
      <c r="C79" s="133">
        <f t="shared" si="175"/>
        <v>1.8055555555555554</v>
      </c>
      <c r="D79" s="133">
        <f t="shared" si="176"/>
        <v>144.02777777777777</v>
      </c>
      <c r="E79" s="133">
        <f t="shared" si="177"/>
        <v>1.2380952380952381</v>
      </c>
      <c r="F79" s="133">
        <f t="shared" si="178"/>
        <v>108.33333333333333</v>
      </c>
      <c r="G79" s="133">
        <f t="shared" si="179"/>
        <v>1.6666666666666667</v>
      </c>
      <c r="H79" s="134"/>
      <c r="I79" s="133">
        <f t="shared" si="180"/>
        <v>1.1873350923482848</v>
      </c>
      <c r="J79" s="133">
        <f t="shared" si="181"/>
        <v>136.93931398416888</v>
      </c>
      <c r="K79" s="133">
        <f t="shared" si="182"/>
        <v>0.8595988538681949</v>
      </c>
      <c r="L79" s="133">
        <f t="shared" si="183"/>
        <v>100</v>
      </c>
      <c r="M79" s="133">
        <f t="shared" si="184"/>
        <v>1.1873350923482848</v>
      </c>
      <c r="N79" s="134"/>
      <c r="O79" s="133">
        <f t="shared" si="185"/>
        <v>1.2547051442910917</v>
      </c>
      <c r="P79" s="133">
        <f t="shared" si="186"/>
        <v>139.89962358845671</v>
      </c>
      <c r="Q79" s="133">
        <f t="shared" si="187"/>
        <v>0.88888888888888884</v>
      </c>
      <c r="R79" s="133">
        <f t="shared" si="188"/>
        <v>100</v>
      </c>
      <c r="S79" s="133">
        <f t="shared" si="189"/>
        <v>1.2547051442910917</v>
      </c>
      <c r="T79" s="134"/>
      <c r="U79" s="133">
        <f t="shared" si="190"/>
        <v>2.1464646464646462</v>
      </c>
      <c r="V79" s="133">
        <f t="shared" si="191"/>
        <v>135.35353535353536</v>
      </c>
      <c r="W79" s="133">
        <f t="shared" si="192"/>
        <v>1.5610651974288337</v>
      </c>
      <c r="X79" s="133">
        <f t="shared" si="193"/>
        <v>100</v>
      </c>
      <c r="Y79" s="133">
        <f t="shared" si="194"/>
        <v>2.1464646464646462</v>
      </c>
      <c r="Z79" s="134"/>
      <c r="AA79" s="133">
        <f t="shared" si="195"/>
        <v>2.8639618138424821</v>
      </c>
      <c r="AB79" s="133">
        <f t="shared" si="196"/>
        <v>136.51551312649164</v>
      </c>
      <c r="AC79" s="133">
        <f t="shared" si="197"/>
        <v>2.054794520547945</v>
      </c>
      <c r="AD79" s="133">
        <f t="shared" si="198"/>
        <v>104.34782608695652</v>
      </c>
      <c r="AE79" s="133">
        <f t="shared" si="199"/>
        <v>2.7446300715990453</v>
      </c>
      <c r="AF79" s="134"/>
      <c r="AG79" s="133">
        <f t="shared" si="200"/>
        <v>2.083333333333333</v>
      </c>
      <c r="AH79" s="133">
        <f t="shared" si="201"/>
        <v>150.97222222222223</v>
      </c>
      <c r="AI79" s="133">
        <f t="shared" si="202"/>
        <v>1.3611615245009074</v>
      </c>
      <c r="AJ79" s="133">
        <f t="shared" si="203"/>
        <v>107.14285714285714</v>
      </c>
      <c r="AK79" s="133">
        <f t="shared" si="204"/>
        <v>1.9444444444444444</v>
      </c>
      <c r="AL79" s="134"/>
      <c r="AM79" s="133">
        <f t="shared" si="205"/>
        <v>2.1428571428571428</v>
      </c>
      <c r="AN79" s="133">
        <f t="shared" si="206"/>
        <v>163.03571428571428</v>
      </c>
      <c r="AO79" s="133">
        <f t="shared" si="207"/>
        <v>1.2972972972972971</v>
      </c>
      <c r="AP79" s="133">
        <f t="shared" si="214"/>
        <v>100</v>
      </c>
      <c r="AQ79" s="133">
        <f t="shared" si="208"/>
        <v>2.1428571428571428</v>
      </c>
      <c r="AR79" s="134"/>
      <c r="AS79" s="133">
        <f t="shared" si="209"/>
        <v>1.9286403085824495</v>
      </c>
      <c r="AT79" s="133">
        <f t="shared" si="210"/>
        <v>142.83510125361622</v>
      </c>
      <c r="AU79" s="133">
        <f t="shared" si="211"/>
        <v>1.332267519317879</v>
      </c>
      <c r="AV79" s="133">
        <f t="shared" si="212"/>
        <v>103.09278350515463</v>
      </c>
      <c r="AW79" s="133">
        <f t="shared" si="213"/>
        <v>1.8707810993249758</v>
      </c>
    </row>
    <row r="80" spans="1:49" x14ac:dyDescent="0.3">
      <c r="A80" s="2" t="s">
        <v>12</v>
      </c>
      <c r="B80" s="3"/>
      <c r="C80" s="133">
        <f t="shared" si="175"/>
        <v>1.678183613030602</v>
      </c>
      <c r="D80" s="133">
        <f t="shared" si="176"/>
        <v>135.70253372820008</v>
      </c>
      <c r="E80" s="133">
        <f t="shared" si="177"/>
        <v>1.2215568862275448</v>
      </c>
      <c r="F80" s="133">
        <f t="shared" si="178"/>
        <v>102</v>
      </c>
      <c r="G80" s="133">
        <f t="shared" si="179"/>
        <v>1.6452780519907864</v>
      </c>
      <c r="H80" s="134"/>
      <c r="I80" s="133">
        <f t="shared" si="180"/>
        <v>1.8104015799868336</v>
      </c>
      <c r="J80" s="133">
        <f t="shared" si="181"/>
        <v>135.15470704410797</v>
      </c>
      <c r="K80" s="133">
        <f t="shared" si="182"/>
        <v>1.3217976447969237</v>
      </c>
      <c r="L80" s="133">
        <f t="shared" si="183"/>
        <v>103.77358490566037</v>
      </c>
      <c r="M80" s="133">
        <f t="shared" si="184"/>
        <v>1.7445687952600395</v>
      </c>
      <c r="N80" s="134"/>
      <c r="O80" s="133">
        <f t="shared" si="185"/>
        <v>1.4450867052023122</v>
      </c>
      <c r="P80" s="133">
        <f t="shared" si="186"/>
        <v>132.30571612074502</v>
      </c>
      <c r="Q80" s="133">
        <f t="shared" si="187"/>
        <v>1.0804321728691477</v>
      </c>
      <c r="R80" s="133">
        <f t="shared" si="188"/>
        <v>100</v>
      </c>
      <c r="S80" s="133">
        <f t="shared" si="189"/>
        <v>1.4450867052023122</v>
      </c>
      <c r="T80" s="134"/>
      <c r="U80" s="133">
        <f t="shared" si="190"/>
        <v>1.5249837767683321</v>
      </c>
      <c r="V80" s="133">
        <f t="shared" si="191"/>
        <v>134.84750162232316</v>
      </c>
      <c r="W80" s="133">
        <f t="shared" si="192"/>
        <v>1.1182488698548656</v>
      </c>
      <c r="X80" s="133">
        <f t="shared" si="193"/>
        <v>104.44444444444446</v>
      </c>
      <c r="Y80" s="133">
        <f t="shared" si="194"/>
        <v>1.4600908500973393</v>
      </c>
      <c r="Z80" s="134"/>
      <c r="AA80" s="133">
        <f t="shared" si="195"/>
        <v>1.5893610120012975</v>
      </c>
      <c r="AB80" s="133">
        <f t="shared" si="196"/>
        <v>135.19299383717157</v>
      </c>
      <c r="AC80" s="133">
        <f t="shared" si="197"/>
        <v>1.1619634811477355</v>
      </c>
      <c r="AD80" s="133">
        <f t="shared" si="198"/>
        <v>108.88888888888889</v>
      </c>
      <c r="AE80" s="133">
        <f t="shared" si="199"/>
        <v>1.4596172559195588</v>
      </c>
      <c r="AF80" s="134"/>
      <c r="AG80" s="133">
        <f t="shared" si="200"/>
        <v>1.9163081736409855</v>
      </c>
      <c r="AH80" s="133">
        <f t="shared" si="201"/>
        <v>149.31560422369964</v>
      </c>
      <c r="AI80" s="133">
        <f t="shared" si="202"/>
        <v>1.2671321437807086</v>
      </c>
      <c r="AJ80" s="133">
        <f t="shared" si="203"/>
        <v>102.08333333333333</v>
      </c>
      <c r="AK80" s="133">
        <f t="shared" si="204"/>
        <v>1.8771998435666797</v>
      </c>
      <c r="AL80" s="134"/>
      <c r="AM80" s="133">
        <f t="shared" si="205"/>
        <v>2.5172754195459035</v>
      </c>
      <c r="AN80" s="133">
        <f t="shared" si="206"/>
        <v>161.50049358341562</v>
      </c>
      <c r="AO80" s="133">
        <f t="shared" si="207"/>
        <v>1.5347577490219679</v>
      </c>
      <c r="AP80" s="133">
        <f t="shared" si="214"/>
        <v>102</v>
      </c>
      <c r="AQ80" s="133">
        <f t="shared" si="208"/>
        <v>2.4679170779861797</v>
      </c>
      <c r="AR80" s="134"/>
      <c r="AS80" s="133">
        <f t="shared" si="209"/>
        <v>1.7403079392146046</v>
      </c>
      <c r="AT80" s="133">
        <f t="shared" si="210"/>
        <v>139.24469632378757</v>
      </c>
      <c r="AU80" s="133">
        <f t="shared" si="211"/>
        <v>1.2343922307993311</v>
      </c>
      <c r="AV80" s="133">
        <f t="shared" si="212"/>
        <v>103.27380952380953</v>
      </c>
      <c r="AW80" s="133">
        <f t="shared" si="213"/>
        <v>1.6851396760118362</v>
      </c>
    </row>
    <row r="81" spans="1:49" x14ac:dyDescent="0.3">
      <c r="A81" s="29" t="s">
        <v>13</v>
      </c>
      <c r="B81" s="90"/>
      <c r="C81" s="57">
        <f t="shared" si="175"/>
        <v>1.6217035465292513</v>
      </c>
      <c r="D81" s="57">
        <f t="shared" si="176"/>
        <v>135.35919975750227</v>
      </c>
      <c r="E81" s="57">
        <f t="shared" si="177"/>
        <v>1.1838902412038061</v>
      </c>
      <c r="F81" s="57">
        <f t="shared" si="178"/>
        <v>102.88461538461537</v>
      </c>
      <c r="G81" s="57">
        <f t="shared" si="179"/>
        <v>1.5762352227947862</v>
      </c>
      <c r="H81" s="132"/>
      <c r="I81" s="57">
        <f t="shared" si="180"/>
        <v>1.5294646873594242</v>
      </c>
      <c r="J81" s="57">
        <f t="shared" si="181"/>
        <v>132.67356425251162</v>
      </c>
      <c r="K81" s="57">
        <f t="shared" si="182"/>
        <v>1.1396648044692739</v>
      </c>
      <c r="L81" s="57">
        <f t="shared" si="183"/>
        <v>102</v>
      </c>
      <c r="M81" s="57">
        <f t="shared" si="184"/>
        <v>1.4994751836857101</v>
      </c>
      <c r="N81" s="132"/>
      <c r="O81" s="57">
        <f t="shared" si="185"/>
        <v>1.3495672583247762</v>
      </c>
      <c r="P81" s="57">
        <f t="shared" si="186"/>
        <v>132.03755317588383</v>
      </c>
      <c r="Q81" s="57">
        <f t="shared" si="187"/>
        <v>1.01176729352249</v>
      </c>
      <c r="R81" s="57">
        <f t="shared" si="188"/>
        <v>102.22222222222221</v>
      </c>
      <c r="S81" s="57">
        <f t="shared" si="189"/>
        <v>1.3202288396655419</v>
      </c>
      <c r="T81" s="132"/>
      <c r="U81" s="57">
        <f t="shared" si="190"/>
        <v>1.5767757147067489</v>
      </c>
      <c r="V81" s="57">
        <f t="shared" si="191"/>
        <v>133.49543177129385</v>
      </c>
      <c r="W81" s="57">
        <f t="shared" si="192"/>
        <v>1.1673576260091643</v>
      </c>
      <c r="X81" s="57">
        <f t="shared" si="193"/>
        <v>101.9047619047619</v>
      </c>
      <c r="Y81" s="57">
        <f t="shared" si="194"/>
        <v>1.5473032714412025</v>
      </c>
      <c r="Z81" s="132"/>
      <c r="AA81" s="57">
        <f t="shared" si="195"/>
        <v>1.5535917901938427</v>
      </c>
      <c r="AB81" s="57">
        <f t="shared" si="196"/>
        <v>133.70866590649945</v>
      </c>
      <c r="AC81" s="57">
        <f t="shared" si="197"/>
        <v>1.1485774499473129</v>
      </c>
      <c r="AD81" s="57">
        <f t="shared" si="198"/>
        <v>107.92079207920793</v>
      </c>
      <c r="AE81" s="57">
        <f t="shared" si="199"/>
        <v>1.4395667046750285</v>
      </c>
      <c r="AF81" s="132"/>
      <c r="AG81" s="57">
        <f t="shared" si="200"/>
        <v>1.8585441404233349</v>
      </c>
      <c r="AH81" s="57">
        <f t="shared" si="201"/>
        <v>144.79435553261058</v>
      </c>
      <c r="AI81" s="57">
        <f t="shared" si="202"/>
        <v>1.2673081436282563</v>
      </c>
      <c r="AJ81" s="57">
        <f t="shared" si="203"/>
        <v>103.84615384615385</v>
      </c>
      <c r="AK81" s="57">
        <f t="shared" si="204"/>
        <v>1.7897091722595078</v>
      </c>
      <c r="AL81" s="132"/>
      <c r="AM81" s="57">
        <f t="shared" si="205"/>
        <v>2.4559777571825765</v>
      </c>
      <c r="AN81" s="57">
        <f t="shared" si="206"/>
        <v>159.75440222428173</v>
      </c>
      <c r="AO81" s="57">
        <f t="shared" si="207"/>
        <v>1.5140694186544779</v>
      </c>
      <c r="AP81" s="57">
        <f t="shared" si="214"/>
        <v>104.95049504950495</v>
      </c>
      <c r="AQ81" s="57">
        <f t="shared" si="208"/>
        <v>2.340129749768304</v>
      </c>
      <c r="AR81" s="134"/>
      <c r="AS81" s="181">
        <f t="shared" si="209"/>
        <v>1.6608729239088449</v>
      </c>
      <c r="AT81" s="181">
        <f t="shared" si="210"/>
        <v>137.52527662281599</v>
      </c>
      <c r="AU81" s="181">
        <f t="shared" si="211"/>
        <v>1.1932745674175644</v>
      </c>
      <c r="AV81" s="181">
        <f t="shared" si="212"/>
        <v>103.68794326241135</v>
      </c>
      <c r="AW81" s="181">
        <f t="shared" si="213"/>
        <v>1.6017994683388999</v>
      </c>
    </row>
    <row r="82" spans="1:49" x14ac:dyDescent="0.3">
      <c r="A82" s="2" t="s">
        <v>14</v>
      </c>
      <c r="B82" s="3"/>
      <c r="C82" s="133">
        <f t="shared" si="175"/>
        <v>2.4509803921568629</v>
      </c>
      <c r="D82" s="133">
        <f t="shared" si="176"/>
        <v>145.83333333333331</v>
      </c>
      <c r="E82" s="133">
        <f t="shared" si="177"/>
        <v>1.6528925619834711</v>
      </c>
      <c r="F82" s="133">
        <f t="shared" si="178"/>
        <v>111.11111111111111</v>
      </c>
      <c r="G82" s="133">
        <f t="shared" si="179"/>
        <v>2.2058823529411766</v>
      </c>
      <c r="H82" s="134"/>
      <c r="I82" s="133">
        <f t="shared" si="180"/>
        <v>2.1929824561403506</v>
      </c>
      <c r="J82" s="133">
        <f t="shared" si="181"/>
        <v>148.24561403508773</v>
      </c>
      <c r="K82" s="133">
        <f t="shared" si="182"/>
        <v>1.4577259475218658</v>
      </c>
      <c r="L82" s="133">
        <f t="shared" si="183"/>
        <v>100</v>
      </c>
      <c r="M82" s="133">
        <f t="shared" si="184"/>
        <v>2.1929824561403506</v>
      </c>
      <c r="N82" s="134"/>
      <c r="O82" s="133">
        <f t="shared" si="185"/>
        <v>2.3109243697478994</v>
      </c>
      <c r="P82" s="133">
        <f t="shared" si="186"/>
        <v>147.89915966386556</v>
      </c>
      <c r="Q82" s="133">
        <f t="shared" si="187"/>
        <v>1.5384615384615385</v>
      </c>
      <c r="R82" s="133">
        <f t="shared" si="188"/>
        <v>100</v>
      </c>
      <c r="S82" s="133">
        <f t="shared" si="189"/>
        <v>2.3109243697478994</v>
      </c>
      <c r="T82" s="134"/>
      <c r="U82" s="133">
        <f t="shared" si="190"/>
        <v>2.0737327188940093</v>
      </c>
      <c r="V82" s="133">
        <f t="shared" si="191"/>
        <v>146.08294930875576</v>
      </c>
      <c r="W82" s="133">
        <f t="shared" si="192"/>
        <v>1.3996889580093312</v>
      </c>
      <c r="X82" s="133">
        <f t="shared" si="193"/>
        <v>100</v>
      </c>
      <c r="Y82" s="133">
        <f t="shared" si="194"/>
        <v>2.0737327188940093</v>
      </c>
      <c r="Z82" s="134"/>
      <c r="AA82" s="133">
        <f t="shared" si="195"/>
        <v>3.1042128603104215</v>
      </c>
      <c r="AB82" s="133">
        <f t="shared" si="196"/>
        <v>150.77605321507761</v>
      </c>
      <c r="AC82" s="133">
        <f t="shared" si="197"/>
        <v>2.0172910662824206</v>
      </c>
      <c r="AD82" s="133">
        <f t="shared" si="198"/>
        <v>100</v>
      </c>
      <c r="AE82" s="133">
        <f t="shared" si="199"/>
        <v>3.1042128603104215</v>
      </c>
      <c r="AF82" s="134"/>
      <c r="AG82" s="133">
        <f t="shared" si="200"/>
        <v>2.8138528138528138</v>
      </c>
      <c r="AH82" s="133">
        <f t="shared" si="201"/>
        <v>155.19480519480518</v>
      </c>
      <c r="AI82" s="133">
        <f t="shared" si="202"/>
        <v>1.7808219178082192</v>
      </c>
      <c r="AJ82" s="133">
        <f t="shared" si="203"/>
        <v>100</v>
      </c>
      <c r="AK82" s="133">
        <f t="shared" si="204"/>
        <v>2.8138528138528138</v>
      </c>
      <c r="AL82" s="134"/>
      <c r="AM82" s="133">
        <f t="shared" si="205"/>
        <v>2.5714285714285712</v>
      </c>
      <c r="AN82" s="133">
        <f t="shared" si="206"/>
        <v>165.14285714285714</v>
      </c>
      <c r="AO82" s="133">
        <f t="shared" si="207"/>
        <v>1.5332197614991483</v>
      </c>
      <c r="AP82" s="133">
        <f t="shared" si="214"/>
        <v>100</v>
      </c>
      <c r="AQ82" s="133">
        <f t="shared" si="208"/>
        <v>2.5714285714285712</v>
      </c>
      <c r="AR82" s="134"/>
      <c r="AS82" s="133">
        <f t="shared" si="209"/>
        <v>2.5024695423114918</v>
      </c>
      <c r="AT82" s="133">
        <f t="shared" si="210"/>
        <v>150.9384260783668</v>
      </c>
      <c r="AU82" s="133">
        <f t="shared" si="211"/>
        <v>1.6309012875536482</v>
      </c>
      <c r="AV82" s="133">
        <f t="shared" si="212"/>
        <v>101.33333333333334</v>
      </c>
      <c r="AW82" s="133">
        <f t="shared" si="213"/>
        <v>2.4695423114916037</v>
      </c>
    </row>
    <row r="83" spans="1:49" x14ac:dyDescent="0.3">
      <c r="A83" s="2" t="s">
        <v>15</v>
      </c>
      <c r="B83" s="3"/>
      <c r="C83" s="133">
        <f t="shared" si="175"/>
        <v>1.4084507042253522</v>
      </c>
      <c r="D83" s="133">
        <f t="shared" si="176"/>
        <v>149.29577464788733</v>
      </c>
      <c r="E83" s="133">
        <f t="shared" si="177"/>
        <v>0.93457943925233633</v>
      </c>
      <c r="F83" s="133">
        <f t="shared" si="178"/>
        <v>100</v>
      </c>
      <c r="G83" s="133">
        <f t="shared" si="179"/>
        <v>1.4084507042253522</v>
      </c>
      <c r="H83" s="134"/>
      <c r="I83" s="133">
        <f t="shared" si="180"/>
        <v>3.9473684210526314</v>
      </c>
      <c r="J83" s="133">
        <f t="shared" si="181"/>
        <v>165.78947368421052</v>
      </c>
      <c r="K83" s="133">
        <f t="shared" si="182"/>
        <v>2.3255813953488373</v>
      </c>
      <c r="L83" s="133">
        <f t="shared" si="183"/>
        <v>100</v>
      </c>
      <c r="M83" s="133">
        <f t="shared" si="184"/>
        <v>3.9473684210526314</v>
      </c>
      <c r="N83" s="134"/>
      <c r="O83" s="133">
        <f t="shared" si="185"/>
        <v>8.5714285714285712</v>
      </c>
      <c r="P83" s="133">
        <f t="shared" si="186"/>
        <v>162.85714285714286</v>
      </c>
      <c r="Q83" s="133">
        <f t="shared" si="187"/>
        <v>5</v>
      </c>
      <c r="R83" s="133">
        <f t="shared" si="188"/>
        <v>120</v>
      </c>
      <c r="S83" s="133">
        <f t="shared" si="189"/>
        <v>7.1428571428571423</v>
      </c>
      <c r="T83" s="134"/>
      <c r="U83" s="133">
        <f t="shared" si="190"/>
        <v>0</v>
      </c>
      <c r="V83" s="133">
        <f t="shared" si="191"/>
        <v>154.05405405405406</v>
      </c>
      <c r="W83" s="133">
        <f t="shared" si="192"/>
        <v>0</v>
      </c>
      <c r="X83" s="133">
        <f t="shared" si="193"/>
        <v>0</v>
      </c>
      <c r="Y83" s="133">
        <f t="shared" si="194"/>
        <v>0</v>
      </c>
      <c r="Z83" s="134"/>
      <c r="AA83" s="133">
        <f t="shared" si="195"/>
        <v>3.3333333333333335</v>
      </c>
      <c r="AB83" s="133">
        <f t="shared" si="196"/>
        <v>143.33333333333334</v>
      </c>
      <c r="AC83" s="133">
        <f t="shared" si="197"/>
        <v>2.2727272727272729</v>
      </c>
      <c r="AD83" s="133">
        <f t="shared" si="198"/>
        <v>100</v>
      </c>
      <c r="AE83" s="133">
        <f t="shared" si="199"/>
        <v>3.3333333333333335</v>
      </c>
      <c r="AF83" s="134"/>
      <c r="AG83" s="133">
        <f t="shared" si="200"/>
        <v>4.10958904109589</v>
      </c>
      <c r="AH83" s="133">
        <f t="shared" si="201"/>
        <v>182.1917808219178</v>
      </c>
      <c r="AI83" s="133">
        <f t="shared" si="202"/>
        <v>2.2058823529411766</v>
      </c>
      <c r="AJ83" s="133">
        <f t="shared" si="203"/>
        <v>100</v>
      </c>
      <c r="AK83" s="133">
        <f t="shared" si="204"/>
        <v>4.10958904109589</v>
      </c>
      <c r="AL83" s="134"/>
      <c r="AM83" s="133">
        <f t="shared" si="205"/>
        <v>3.6363636363636362</v>
      </c>
      <c r="AN83" s="133">
        <f t="shared" si="206"/>
        <v>194.54545454545456</v>
      </c>
      <c r="AO83" s="133">
        <f t="shared" si="207"/>
        <v>1.834862385321101</v>
      </c>
      <c r="AP83" s="133">
        <f t="shared" si="214"/>
        <v>200</v>
      </c>
      <c r="AQ83" s="133">
        <f t="shared" si="208"/>
        <v>1.8181818181818181</v>
      </c>
      <c r="AR83" s="134"/>
      <c r="AS83" s="133">
        <f t="shared" si="209"/>
        <v>3.5490605427974948</v>
      </c>
      <c r="AT83" s="133">
        <f t="shared" si="210"/>
        <v>164.09185803757828</v>
      </c>
      <c r="AU83" s="133">
        <f t="shared" si="211"/>
        <v>2.1170610211706102</v>
      </c>
      <c r="AV83" s="133">
        <f t="shared" si="212"/>
        <v>113.33333333333333</v>
      </c>
      <c r="AW83" s="133">
        <f t="shared" si="213"/>
        <v>3.1315240083507305</v>
      </c>
    </row>
    <row r="84" spans="1:49" x14ac:dyDescent="0.3">
      <c r="A84" s="2" t="s">
        <v>16</v>
      </c>
      <c r="B84" s="3"/>
      <c r="C84" s="133">
        <f t="shared" si="175"/>
        <v>1.9151846785225719</v>
      </c>
      <c r="D84" s="133">
        <f t="shared" si="176"/>
        <v>149.1108071135431</v>
      </c>
      <c r="E84" s="133">
        <f t="shared" si="177"/>
        <v>1.2681159420289856</v>
      </c>
      <c r="F84" s="133">
        <f t="shared" si="178"/>
        <v>100</v>
      </c>
      <c r="G84" s="133">
        <f t="shared" si="179"/>
        <v>1.9151846785225719</v>
      </c>
      <c r="H84" s="134"/>
      <c r="I84" s="133">
        <f t="shared" si="180"/>
        <v>1.6236162361623614</v>
      </c>
      <c r="J84" s="133">
        <f t="shared" si="181"/>
        <v>145.83025830258302</v>
      </c>
      <c r="K84" s="133">
        <f t="shared" si="182"/>
        <v>1.1011011011011012</v>
      </c>
      <c r="L84" s="133">
        <f t="shared" si="183"/>
        <v>100</v>
      </c>
      <c r="M84" s="133">
        <f t="shared" si="184"/>
        <v>1.6236162361623614</v>
      </c>
      <c r="N84" s="134"/>
      <c r="O84" s="133">
        <f t="shared" si="185"/>
        <v>2.3272727272727272</v>
      </c>
      <c r="P84" s="133">
        <f t="shared" si="186"/>
        <v>148.36363636363637</v>
      </c>
      <c r="Q84" s="133">
        <f t="shared" si="187"/>
        <v>1.5444015444015444</v>
      </c>
      <c r="R84" s="133">
        <f t="shared" si="188"/>
        <v>103.2258064516129</v>
      </c>
      <c r="S84" s="133">
        <f t="shared" si="189"/>
        <v>2.2545454545454544</v>
      </c>
      <c r="T84" s="134"/>
      <c r="U84" s="133">
        <f t="shared" si="190"/>
        <v>1.6937669376693765</v>
      </c>
      <c r="V84" s="133">
        <f t="shared" si="191"/>
        <v>146.13821138211384</v>
      </c>
      <c r="W84" s="133">
        <f t="shared" si="192"/>
        <v>1.1457378551787352</v>
      </c>
      <c r="X84" s="133">
        <f t="shared" si="193"/>
        <v>100</v>
      </c>
      <c r="Y84" s="133">
        <f t="shared" si="194"/>
        <v>1.6937669376693765</v>
      </c>
      <c r="Z84" s="134"/>
      <c r="AA84" s="133">
        <f t="shared" si="195"/>
        <v>2.8178694158075603</v>
      </c>
      <c r="AB84" s="133">
        <f t="shared" si="196"/>
        <v>148.52233676975945</v>
      </c>
      <c r="AC84" s="133">
        <f t="shared" si="197"/>
        <v>1.8619436875567668</v>
      </c>
      <c r="AD84" s="133">
        <f t="shared" si="198"/>
        <v>110.81081081081081</v>
      </c>
      <c r="AE84" s="133">
        <f t="shared" si="199"/>
        <v>2.5429553264604809</v>
      </c>
      <c r="AF84" s="134"/>
      <c r="AG84" s="133">
        <f t="shared" si="200"/>
        <v>2.2774327122153206</v>
      </c>
      <c r="AH84" s="133">
        <f t="shared" si="201"/>
        <v>157.07384403036576</v>
      </c>
      <c r="AI84" s="133">
        <f t="shared" si="202"/>
        <v>1.429190125595496</v>
      </c>
      <c r="AJ84" s="133">
        <f t="shared" si="203"/>
        <v>103.125</v>
      </c>
      <c r="AK84" s="133">
        <f t="shared" si="204"/>
        <v>2.2084195997239475</v>
      </c>
      <c r="AL84" s="134"/>
      <c r="AM84" s="133">
        <f t="shared" si="205"/>
        <v>3.0629139072847682</v>
      </c>
      <c r="AN84" s="133">
        <f t="shared" si="206"/>
        <v>175.16556291390728</v>
      </c>
      <c r="AO84" s="133">
        <f t="shared" si="207"/>
        <v>1.7185322805387833</v>
      </c>
      <c r="AP84" s="133">
        <f t="shared" si="214"/>
        <v>112.12121212121211</v>
      </c>
      <c r="AQ84" s="133">
        <f t="shared" si="208"/>
        <v>2.7317880794701987</v>
      </c>
      <c r="AR84" s="134"/>
      <c r="AS84" s="133">
        <f t="shared" si="209"/>
        <v>2.2290388548057258</v>
      </c>
      <c r="AT84" s="133">
        <f t="shared" si="210"/>
        <v>152.41308793456031</v>
      </c>
      <c r="AU84" s="133">
        <f t="shared" si="211"/>
        <v>1.441417614387728</v>
      </c>
      <c r="AV84" s="133">
        <f t="shared" si="212"/>
        <v>104.80769230769231</v>
      </c>
      <c r="AW84" s="133">
        <f t="shared" si="213"/>
        <v>2.12678936605317</v>
      </c>
    </row>
    <row r="85" spans="1:49" x14ac:dyDescent="0.3">
      <c r="A85" s="2" t="s">
        <v>17</v>
      </c>
      <c r="B85" s="3"/>
      <c r="C85" s="133">
        <f t="shared" si="175"/>
        <v>2.6494565217391304</v>
      </c>
      <c r="D85" s="133">
        <f t="shared" si="176"/>
        <v>165.55706521739131</v>
      </c>
      <c r="E85" s="133">
        <f t="shared" si="177"/>
        <v>1.5751211631663975</v>
      </c>
      <c r="F85" s="133">
        <f t="shared" si="178"/>
        <v>108.33333333333333</v>
      </c>
      <c r="G85" s="133">
        <f t="shared" si="179"/>
        <v>2.4456521739130435</v>
      </c>
      <c r="H85" s="134"/>
      <c r="I85" s="133">
        <f t="shared" si="180"/>
        <v>1.6748080949057922</v>
      </c>
      <c r="J85" s="133">
        <f t="shared" si="181"/>
        <v>167.7599441730635</v>
      </c>
      <c r="K85" s="133">
        <f t="shared" si="182"/>
        <v>0.98846787479406917</v>
      </c>
      <c r="L85" s="133">
        <f t="shared" si="183"/>
        <v>104.34782608695652</v>
      </c>
      <c r="M85" s="133">
        <f t="shared" si="184"/>
        <v>1.6050244242847174</v>
      </c>
      <c r="N85" s="134"/>
      <c r="O85" s="133">
        <f t="shared" si="185"/>
        <v>1.834862385321101</v>
      </c>
      <c r="P85" s="133">
        <f t="shared" si="186"/>
        <v>165.84333098094567</v>
      </c>
      <c r="Q85" s="133">
        <f t="shared" si="187"/>
        <v>1.0942760942760943</v>
      </c>
      <c r="R85" s="133">
        <f t="shared" si="188"/>
        <v>104</v>
      </c>
      <c r="S85" s="133">
        <f t="shared" si="189"/>
        <v>1.7642907551164433</v>
      </c>
      <c r="T85" s="134"/>
      <c r="U85" s="133">
        <f t="shared" si="190"/>
        <v>2.0509193776520509</v>
      </c>
      <c r="V85" s="133">
        <f t="shared" si="191"/>
        <v>161.10325318246112</v>
      </c>
      <c r="W85" s="133">
        <f t="shared" si="192"/>
        <v>1.2570437798006067</v>
      </c>
      <c r="X85" s="133">
        <f t="shared" si="193"/>
        <v>103.57142857142858</v>
      </c>
      <c r="Y85" s="133">
        <f t="shared" si="194"/>
        <v>1.9801980198019802</v>
      </c>
      <c r="Z85" s="134"/>
      <c r="AA85" s="133">
        <f t="shared" si="195"/>
        <v>2.5562994522215461</v>
      </c>
      <c r="AB85" s="133">
        <f t="shared" si="196"/>
        <v>163.84662203286672</v>
      </c>
      <c r="AC85" s="133">
        <f t="shared" si="197"/>
        <v>1.5362106803218727</v>
      </c>
      <c r="AD85" s="133">
        <f t="shared" si="198"/>
        <v>110.5263157894737</v>
      </c>
      <c r="AE85" s="133">
        <f t="shared" si="199"/>
        <v>2.3128423615337796</v>
      </c>
      <c r="AF85" s="134"/>
      <c r="AG85" s="133">
        <f t="shared" si="200"/>
        <v>3.6350677120456165</v>
      </c>
      <c r="AH85" s="133">
        <f t="shared" si="201"/>
        <v>173.84176764076977</v>
      </c>
      <c r="AI85" s="133">
        <f t="shared" si="202"/>
        <v>2.0481927710843375</v>
      </c>
      <c r="AJ85" s="133">
        <f t="shared" si="203"/>
        <v>115.90909090909092</v>
      </c>
      <c r="AK85" s="133">
        <f t="shared" si="204"/>
        <v>3.1361368496079831</v>
      </c>
      <c r="AL85" s="134"/>
      <c r="AM85" s="133">
        <f t="shared" si="205"/>
        <v>4.0111940298507465</v>
      </c>
      <c r="AN85" s="133">
        <f t="shared" si="206"/>
        <v>188.80597014925374</v>
      </c>
      <c r="AO85" s="133">
        <f t="shared" si="207"/>
        <v>2.0803096274794388</v>
      </c>
      <c r="AP85" s="133">
        <f t="shared" si="214"/>
        <v>130.30303030303031</v>
      </c>
      <c r="AQ85" s="133">
        <f t="shared" si="208"/>
        <v>3.0783582089552239</v>
      </c>
      <c r="AR85" s="134"/>
      <c r="AS85" s="133">
        <f t="shared" si="209"/>
        <v>2.5776334483458494</v>
      </c>
      <c r="AT85" s="133">
        <f t="shared" si="210"/>
        <v>168.7030647452811</v>
      </c>
      <c r="AU85" s="133">
        <f t="shared" si="211"/>
        <v>1.5049176442706482</v>
      </c>
      <c r="AV85" s="133">
        <f t="shared" si="212"/>
        <v>111.89427312775331</v>
      </c>
      <c r="AW85" s="133">
        <f t="shared" si="213"/>
        <v>2.3036330424193219</v>
      </c>
    </row>
    <row r="86" spans="1:49" x14ac:dyDescent="0.3">
      <c r="A86" s="2" t="s">
        <v>18</v>
      </c>
      <c r="B86" s="3"/>
      <c r="C86" s="133">
        <f t="shared" si="175"/>
        <v>5.1851851851851851</v>
      </c>
      <c r="D86" s="133">
        <f t="shared" si="176"/>
        <v>172.59259259259258</v>
      </c>
      <c r="E86" s="133">
        <f t="shared" si="177"/>
        <v>2.9166666666666665</v>
      </c>
      <c r="F86" s="133">
        <f t="shared" si="178"/>
        <v>100</v>
      </c>
      <c r="G86" s="133">
        <f t="shared" si="179"/>
        <v>5.1851851851851851</v>
      </c>
      <c r="H86" s="134"/>
      <c r="I86" s="133">
        <f t="shared" si="180"/>
        <v>4.7337278106508878</v>
      </c>
      <c r="J86" s="133">
        <f t="shared" si="181"/>
        <v>145.5621301775148</v>
      </c>
      <c r="K86" s="133">
        <f t="shared" si="182"/>
        <v>3.1496062992125982</v>
      </c>
      <c r="L86" s="133">
        <f t="shared" si="183"/>
        <v>100</v>
      </c>
      <c r="M86" s="133">
        <f t="shared" si="184"/>
        <v>4.7337278106508878</v>
      </c>
      <c r="N86" s="134"/>
      <c r="O86" s="133">
        <f t="shared" si="185"/>
        <v>3.8759689922480618</v>
      </c>
      <c r="P86" s="133">
        <f t="shared" si="186"/>
        <v>142.63565891472868</v>
      </c>
      <c r="Q86" s="133">
        <f t="shared" si="187"/>
        <v>2.6455026455026456</v>
      </c>
      <c r="R86" s="133">
        <f t="shared" si="188"/>
        <v>100</v>
      </c>
      <c r="S86" s="133">
        <f t="shared" si="189"/>
        <v>3.8759689922480618</v>
      </c>
      <c r="T86" s="134"/>
      <c r="U86" s="133">
        <f t="shared" si="190"/>
        <v>0</v>
      </c>
      <c r="V86" s="133">
        <f t="shared" si="191"/>
        <v>171.68141592920355</v>
      </c>
      <c r="W86" s="133">
        <f t="shared" si="192"/>
        <v>0</v>
      </c>
      <c r="X86" s="133">
        <f t="shared" si="193"/>
        <v>0</v>
      </c>
      <c r="Y86" s="133">
        <f t="shared" si="194"/>
        <v>0</v>
      </c>
      <c r="Z86" s="134"/>
      <c r="AA86" s="133">
        <f t="shared" si="195"/>
        <v>3.1055900621118013</v>
      </c>
      <c r="AB86" s="133">
        <f t="shared" si="196"/>
        <v>160.86956521739131</v>
      </c>
      <c r="AC86" s="133">
        <f t="shared" si="197"/>
        <v>1.893939393939394</v>
      </c>
      <c r="AD86" s="133">
        <f t="shared" si="198"/>
        <v>166.66666666666669</v>
      </c>
      <c r="AE86" s="133">
        <f t="shared" si="199"/>
        <v>1.8633540372670807</v>
      </c>
      <c r="AF86" s="134"/>
      <c r="AG86" s="133">
        <f t="shared" si="200"/>
        <v>4.5454545454545459</v>
      </c>
      <c r="AH86" s="133">
        <f t="shared" si="201"/>
        <v>144.69696969696969</v>
      </c>
      <c r="AI86" s="133">
        <f t="shared" si="202"/>
        <v>3.0456852791878175</v>
      </c>
      <c r="AJ86" s="133">
        <f t="shared" si="203"/>
        <v>100</v>
      </c>
      <c r="AK86" s="133">
        <f t="shared" si="204"/>
        <v>4.5454545454545459</v>
      </c>
      <c r="AL86" s="134"/>
      <c r="AM86" s="133">
        <f t="shared" si="205"/>
        <v>10.377358490566039</v>
      </c>
      <c r="AN86" s="133">
        <f t="shared" si="206"/>
        <v>200</v>
      </c>
      <c r="AO86" s="133">
        <f t="shared" si="207"/>
        <v>4.9327354260089686</v>
      </c>
      <c r="AP86" s="133">
        <f t="shared" si="214"/>
        <v>100</v>
      </c>
      <c r="AQ86" s="133">
        <f t="shared" si="208"/>
        <v>10.377358490566039</v>
      </c>
      <c r="AR86" s="134"/>
      <c r="AS86" s="133">
        <f t="shared" si="209"/>
        <v>4.4444444444444446</v>
      </c>
      <c r="AT86" s="133">
        <f t="shared" si="210"/>
        <v>160.74074074074073</v>
      </c>
      <c r="AU86" s="133">
        <f t="shared" si="211"/>
        <v>2.6905829596412558</v>
      </c>
      <c r="AV86" s="133">
        <f t="shared" si="212"/>
        <v>105</v>
      </c>
      <c r="AW86" s="133">
        <f t="shared" si="213"/>
        <v>4.2328042328042326</v>
      </c>
    </row>
    <row r="87" spans="1:49" x14ac:dyDescent="0.3">
      <c r="A87" s="2" t="s">
        <v>19</v>
      </c>
      <c r="B87" s="3"/>
      <c r="C87" s="133">
        <f t="shared" si="175"/>
        <v>2.7272727272727271</v>
      </c>
      <c r="D87" s="133">
        <f t="shared" si="176"/>
        <v>173.18181818181819</v>
      </c>
      <c r="E87" s="133">
        <f t="shared" si="177"/>
        <v>1.5503875968992249</v>
      </c>
      <c r="F87" s="133">
        <f t="shared" si="178"/>
        <v>109.09090909090908</v>
      </c>
      <c r="G87" s="133">
        <f t="shared" si="179"/>
        <v>2.5</v>
      </c>
      <c r="H87" s="134"/>
      <c r="I87" s="133">
        <f t="shared" si="180"/>
        <v>2.7848101265822782</v>
      </c>
      <c r="J87" s="133">
        <f t="shared" si="181"/>
        <v>174.9367088607595</v>
      </c>
      <c r="K87" s="133">
        <f t="shared" si="182"/>
        <v>1.566951566951567</v>
      </c>
      <c r="L87" s="133">
        <f t="shared" si="183"/>
        <v>157.14285714285714</v>
      </c>
      <c r="M87" s="133">
        <f t="shared" si="184"/>
        <v>1.7721518987341773</v>
      </c>
      <c r="N87" s="134"/>
      <c r="O87" s="133">
        <f t="shared" si="185"/>
        <v>2.6315789473684208</v>
      </c>
      <c r="P87" s="133">
        <f t="shared" si="186"/>
        <v>164.35406698564594</v>
      </c>
      <c r="Q87" s="133">
        <f t="shared" si="187"/>
        <v>1.5759312320916905</v>
      </c>
      <c r="R87" s="133">
        <f t="shared" si="188"/>
        <v>100</v>
      </c>
      <c r="S87" s="133">
        <f t="shared" si="189"/>
        <v>2.6315789473684208</v>
      </c>
      <c r="T87" s="134"/>
      <c r="U87" s="133">
        <f t="shared" si="190"/>
        <v>4.6511627906976747</v>
      </c>
      <c r="V87" s="133">
        <f t="shared" si="191"/>
        <v>164.18604651162792</v>
      </c>
      <c r="W87" s="133">
        <f t="shared" si="192"/>
        <v>2.7548209366391188</v>
      </c>
      <c r="X87" s="133">
        <f t="shared" si="193"/>
        <v>125</v>
      </c>
      <c r="Y87" s="133">
        <f t="shared" si="194"/>
        <v>3.7209302325581395</v>
      </c>
      <c r="Z87" s="134"/>
      <c r="AA87" s="133">
        <f t="shared" si="195"/>
        <v>5.0526315789473681</v>
      </c>
      <c r="AB87" s="133">
        <f t="shared" si="196"/>
        <v>167.78947368421052</v>
      </c>
      <c r="AC87" s="133">
        <f t="shared" si="197"/>
        <v>2.9232643118148598</v>
      </c>
      <c r="AD87" s="133">
        <f t="shared" si="198"/>
        <v>120</v>
      </c>
      <c r="AE87" s="133">
        <f t="shared" si="199"/>
        <v>4.2105263157894735</v>
      </c>
      <c r="AF87" s="134"/>
      <c r="AG87" s="133">
        <f t="shared" si="200"/>
        <v>5.8981233243967823</v>
      </c>
      <c r="AH87" s="133">
        <f t="shared" si="201"/>
        <v>167.2922252010724</v>
      </c>
      <c r="AI87" s="133">
        <f t="shared" si="202"/>
        <v>3.4055727554179565</v>
      </c>
      <c r="AJ87" s="133">
        <f t="shared" si="203"/>
        <v>115.78947368421053</v>
      </c>
      <c r="AK87" s="133">
        <f t="shared" si="204"/>
        <v>5.0938337801608577</v>
      </c>
      <c r="AL87" s="134"/>
      <c r="AM87" s="133">
        <f t="shared" si="205"/>
        <v>5.3125</v>
      </c>
      <c r="AN87" s="133">
        <f t="shared" si="206"/>
        <v>187.8125</v>
      </c>
      <c r="AO87" s="133">
        <f t="shared" si="207"/>
        <v>2.7508090614886731</v>
      </c>
      <c r="AP87" s="133">
        <f t="shared" si="214"/>
        <v>121.42857142857142</v>
      </c>
      <c r="AQ87" s="133">
        <f t="shared" si="208"/>
        <v>4.375</v>
      </c>
      <c r="AR87" s="134"/>
      <c r="AS87" s="133">
        <f t="shared" si="209"/>
        <v>4.1038232199228339</v>
      </c>
      <c r="AT87" s="133">
        <f t="shared" si="210"/>
        <v>170.74710627849876</v>
      </c>
      <c r="AU87" s="133">
        <f t="shared" si="211"/>
        <v>2.3470411233701105</v>
      </c>
      <c r="AV87" s="133">
        <f t="shared" si="212"/>
        <v>119.38775510204083</v>
      </c>
      <c r="AW87" s="133">
        <f t="shared" si="213"/>
        <v>3.4373903893370752</v>
      </c>
    </row>
    <row r="88" spans="1:49" x14ac:dyDescent="0.3">
      <c r="A88" s="2" t="s">
        <v>20</v>
      </c>
      <c r="B88" s="3"/>
      <c r="C88" s="133">
        <f t="shared" si="175"/>
        <v>2.0130254588513914</v>
      </c>
      <c r="D88" s="133">
        <f t="shared" si="176"/>
        <v>148.07578448786265</v>
      </c>
      <c r="E88" s="133">
        <f t="shared" si="177"/>
        <v>1.3412228796844181</v>
      </c>
      <c r="F88" s="133">
        <f t="shared" si="178"/>
        <v>109.6774193548387</v>
      </c>
      <c r="G88" s="133">
        <f t="shared" si="179"/>
        <v>1.8354055654233272</v>
      </c>
      <c r="H88" s="134"/>
      <c r="I88" s="133">
        <f t="shared" si="180"/>
        <v>2.0024271844660197</v>
      </c>
      <c r="J88" s="133">
        <f t="shared" si="181"/>
        <v>145.57038834951456</v>
      </c>
      <c r="K88" s="133">
        <f t="shared" si="182"/>
        <v>1.3569078947368423</v>
      </c>
      <c r="L88" s="133">
        <f t="shared" si="183"/>
        <v>110.00000000000001</v>
      </c>
      <c r="M88" s="133">
        <f t="shared" si="184"/>
        <v>1.820388349514563</v>
      </c>
      <c r="N88" s="134"/>
      <c r="O88" s="133">
        <f t="shared" si="185"/>
        <v>1.639344262295082</v>
      </c>
      <c r="P88" s="133">
        <f t="shared" si="186"/>
        <v>145.78454332552693</v>
      </c>
      <c r="Q88" s="133">
        <f t="shared" si="187"/>
        <v>1.1119936457505957</v>
      </c>
      <c r="R88" s="133">
        <f t="shared" si="188"/>
        <v>100</v>
      </c>
      <c r="S88" s="133">
        <f t="shared" si="189"/>
        <v>1.639344262295082</v>
      </c>
      <c r="T88" s="134"/>
      <c r="U88" s="133">
        <f t="shared" si="190"/>
        <v>1.0303030303030303</v>
      </c>
      <c r="V88" s="133">
        <f t="shared" si="191"/>
        <v>144.66666666666669</v>
      </c>
      <c r="W88" s="133">
        <f t="shared" si="192"/>
        <v>0.70715474209650575</v>
      </c>
      <c r="X88" s="133">
        <f t="shared" si="193"/>
        <v>106.25</v>
      </c>
      <c r="Y88" s="133">
        <f t="shared" si="194"/>
        <v>0.96969696969696972</v>
      </c>
      <c r="Z88" s="134"/>
      <c r="AA88" s="133">
        <f t="shared" si="195"/>
        <v>1.5643802647412757</v>
      </c>
      <c r="AB88" s="133">
        <f t="shared" si="196"/>
        <v>148.07460890493383</v>
      </c>
      <c r="AC88" s="133">
        <f t="shared" si="197"/>
        <v>1.0454362685967027</v>
      </c>
      <c r="AD88" s="133">
        <f t="shared" si="198"/>
        <v>113.04347826086956</v>
      </c>
      <c r="AE88" s="133">
        <f t="shared" si="199"/>
        <v>1.3838748495788207</v>
      </c>
      <c r="AF88" s="134"/>
      <c r="AG88" s="133">
        <f t="shared" si="200"/>
        <v>1.3981358189081226</v>
      </c>
      <c r="AH88" s="133">
        <f t="shared" si="201"/>
        <v>152.19707057256991</v>
      </c>
      <c r="AI88" s="133">
        <f t="shared" si="202"/>
        <v>0.91027308192457734</v>
      </c>
      <c r="AJ88" s="133">
        <f t="shared" si="203"/>
        <v>110.5263157894737</v>
      </c>
      <c r="AK88" s="133">
        <f t="shared" si="204"/>
        <v>1.2649800266311584</v>
      </c>
      <c r="AL88" s="134"/>
      <c r="AM88" s="133">
        <f t="shared" si="205"/>
        <v>2.7317880794701987</v>
      </c>
      <c r="AN88" s="133">
        <f t="shared" si="206"/>
        <v>171.93708609271522</v>
      </c>
      <c r="AO88" s="133">
        <f t="shared" si="207"/>
        <v>1.5639810426540284</v>
      </c>
      <c r="AP88" s="133">
        <f t="shared" si="214"/>
        <v>103.125</v>
      </c>
      <c r="AQ88" s="133">
        <f t="shared" si="208"/>
        <v>2.6490066225165565</v>
      </c>
      <c r="AR88" s="134"/>
      <c r="AS88" s="133">
        <f t="shared" si="209"/>
        <v>1.7348875033884519</v>
      </c>
      <c r="AT88" s="133">
        <f t="shared" si="210"/>
        <v>150.00451793620675</v>
      </c>
      <c r="AU88" s="133">
        <f t="shared" si="211"/>
        <v>1.1433335318287381</v>
      </c>
      <c r="AV88" s="133">
        <f t="shared" si="212"/>
        <v>107.26256983240224</v>
      </c>
      <c r="AW88" s="133">
        <f t="shared" si="213"/>
        <v>1.6174211620131922</v>
      </c>
    </row>
    <row r="89" spans="1:49" x14ac:dyDescent="0.3">
      <c r="A89" s="2" t="s">
        <v>21</v>
      </c>
      <c r="B89" s="3"/>
      <c r="C89" s="133">
        <f t="shared" si="175"/>
        <v>3.1746031746031744</v>
      </c>
      <c r="D89" s="133">
        <f t="shared" si="176"/>
        <v>145.83333333333331</v>
      </c>
      <c r="E89" s="133">
        <f t="shared" si="177"/>
        <v>2.1304926764314249</v>
      </c>
      <c r="F89" s="133">
        <f t="shared" si="178"/>
        <v>100</v>
      </c>
      <c r="G89" s="133">
        <f t="shared" si="179"/>
        <v>3.1746031746031744</v>
      </c>
      <c r="H89" s="134"/>
      <c r="I89" s="133">
        <f t="shared" si="180"/>
        <v>2.7522935779816518</v>
      </c>
      <c r="J89" s="133">
        <f t="shared" si="181"/>
        <v>146.78899082568807</v>
      </c>
      <c r="K89" s="133">
        <f t="shared" si="182"/>
        <v>1.8404907975460123</v>
      </c>
      <c r="L89" s="133">
        <f t="shared" si="183"/>
        <v>107.14285714285714</v>
      </c>
      <c r="M89" s="133">
        <f t="shared" si="184"/>
        <v>2.5688073394495414</v>
      </c>
      <c r="N89" s="134"/>
      <c r="O89" s="133">
        <f t="shared" si="185"/>
        <v>3.5490605427974948</v>
      </c>
      <c r="P89" s="133">
        <f t="shared" si="186"/>
        <v>144.88517745302713</v>
      </c>
      <c r="Q89" s="133">
        <f t="shared" si="187"/>
        <v>2.3909985935302389</v>
      </c>
      <c r="R89" s="133">
        <f t="shared" si="188"/>
        <v>106.25</v>
      </c>
      <c r="S89" s="133">
        <f t="shared" si="189"/>
        <v>3.3402922755741122</v>
      </c>
      <c r="T89" s="134"/>
      <c r="U89" s="133">
        <f t="shared" si="190"/>
        <v>1.824817518248175</v>
      </c>
      <c r="V89" s="133">
        <f t="shared" si="191"/>
        <v>145.07299270072994</v>
      </c>
      <c r="W89" s="133">
        <f t="shared" si="192"/>
        <v>1.2422360248447204</v>
      </c>
      <c r="X89" s="133">
        <f t="shared" si="193"/>
        <v>111.11111111111111</v>
      </c>
      <c r="Y89" s="133">
        <f t="shared" si="194"/>
        <v>1.6423357664233578</v>
      </c>
      <c r="Z89" s="134"/>
      <c r="AA89" s="133">
        <f t="shared" si="195"/>
        <v>3.2075471698113209</v>
      </c>
      <c r="AB89" s="133">
        <f t="shared" si="196"/>
        <v>139.43396226415095</v>
      </c>
      <c r="AC89" s="133">
        <f t="shared" si="197"/>
        <v>2.2486772486772484</v>
      </c>
      <c r="AD89" s="133">
        <f t="shared" si="198"/>
        <v>113.33333333333333</v>
      </c>
      <c r="AE89" s="133">
        <f t="shared" si="199"/>
        <v>2.8301886792452833</v>
      </c>
      <c r="AF89" s="134"/>
      <c r="AG89" s="133">
        <f t="shared" si="200"/>
        <v>4.7422680412371134</v>
      </c>
      <c r="AH89" s="133">
        <f t="shared" si="201"/>
        <v>151.75257731958763</v>
      </c>
      <c r="AI89" s="133">
        <f t="shared" si="202"/>
        <v>3.0303030303030303</v>
      </c>
      <c r="AJ89" s="133">
        <f t="shared" si="203"/>
        <v>109.52380952380953</v>
      </c>
      <c r="AK89" s="133">
        <f t="shared" si="204"/>
        <v>4.3298969072164946</v>
      </c>
      <c r="AL89" s="134"/>
      <c r="AM89" s="133">
        <f t="shared" si="205"/>
        <v>1.9184652278177456</v>
      </c>
      <c r="AN89" s="133">
        <f t="shared" si="206"/>
        <v>166.18705035971223</v>
      </c>
      <c r="AO89" s="133">
        <f t="shared" si="207"/>
        <v>1.1412268188302426</v>
      </c>
      <c r="AP89" s="133">
        <f t="shared" si="214"/>
        <v>100</v>
      </c>
      <c r="AQ89" s="133">
        <f t="shared" si="208"/>
        <v>1.9184652278177456</v>
      </c>
      <c r="AR89" s="134"/>
      <c r="AS89" s="133">
        <f t="shared" si="209"/>
        <v>3.0216647662485747</v>
      </c>
      <c r="AT89" s="133">
        <f t="shared" si="210"/>
        <v>148.00456100342075</v>
      </c>
      <c r="AU89" s="133">
        <f t="shared" si="211"/>
        <v>2.0007550018875047</v>
      </c>
      <c r="AV89" s="133">
        <f t="shared" si="212"/>
        <v>107.07070707070707</v>
      </c>
      <c r="AW89" s="133">
        <f t="shared" si="213"/>
        <v>2.8221208665906499</v>
      </c>
    </row>
    <row r="90" spans="1:49" ht="16.8" x14ac:dyDescent="0.3">
      <c r="A90" s="28" t="s">
        <v>22</v>
      </c>
      <c r="B90" s="89"/>
      <c r="C90" s="57">
        <f t="shared" si="175"/>
        <v>2.378255945639864</v>
      </c>
      <c r="D90" s="57">
        <f t="shared" si="176"/>
        <v>154.48956479534056</v>
      </c>
      <c r="E90" s="57">
        <f t="shared" si="177"/>
        <v>1.516089108910891</v>
      </c>
      <c r="F90" s="57">
        <f t="shared" si="178"/>
        <v>105.75539568345324</v>
      </c>
      <c r="G90" s="57">
        <f t="shared" si="179"/>
        <v>2.2488270506390551</v>
      </c>
      <c r="H90" s="132"/>
      <c r="I90" s="57">
        <f t="shared" si="180"/>
        <v>2.0733914760572651</v>
      </c>
      <c r="J90" s="57">
        <f t="shared" si="181"/>
        <v>153.33223630080633</v>
      </c>
      <c r="K90" s="57">
        <f t="shared" si="182"/>
        <v>1.3341804320203303</v>
      </c>
      <c r="L90" s="57">
        <f t="shared" si="183"/>
        <v>107.69230769230769</v>
      </c>
      <c r="M90" s="57">
        <f t="shared" si="184"/>
        <v>1.9252920849103177</v>
      </c>
      <c r="N90" s="132"/>
      <c r="O90" s="57">
        <f t="shared" si="185"/>
        <v>2.2397891963109355</v>
      </c>
      <c r="P90" s="57">
        <f t="shared" si="186"/>
        <v>152.55270092226613</v>
      </c>
      <c r="Q90" s="57">
        <f t="shared" si="187"/>
        <v>1.4469624428130652</v>
      </c>
      <c r="R90" s="57">
        <f t="shared" si="188"/>
        <v>103.03030303030303</v>
      </c>
      <c r="S90" s="57">
        <f t="shared" si="189"/>
        <v>2.1739130434782608</v>
      </c>
      <c r="T90" s="132"/>
      <c r="U90" s="57">
        <f t="shared" si="190"/>
        <v>1.7918227724385078</v>
      </c>
      <c r="V90" s="57">
        <f t="shared" si="191"/>
        <v>150.92034533311613</v>
      </c>
      <c r="W90" s="57">
        <f t="shared" si="192"/>
        <v>1.1733333333333333</v>
      </c>
      <c r="X90" s="57">
        <f t="shared" si="193"/>
        <v>106.79611650485437</v>
      </c>
      <c r="Y90" s="57">
        <f t="shared" si="194"/>
        <v>1.6777976869196936</v>
      </c>
      <c r="Z90" s="132"/>
      <c r="AA90" s="57">
        <f t="shared" si="195"/>
        <v>2.6565170110299832</v>
      </c>
      <c r="AB90" s="57">
        <f t="shared" si="196"/>
        <v>153.40997359018175</v>
      </c>
      <c r="AC90" s="57">
        <f t="shared" si="197"/>
        <v>1.7021700179175794</v>
      </c>
      <c r="AD90" s="57">
        <f t="shared" si="198"/>
        <v>112.5</v>
      </c>
      <c r="AE90" s="57">
        <f t="shared" si="199"/>
        <v>2.3613484542488736</v>
      </c>
      <c r="AF90" s="132"/>
      <c r="AG90" s="57">
        <f t="shared" si="200"/>
        <v>2.9256676305494134</v>
      </c>
      <c r="AH90" s="57">
        <f t="shared" si="201"/>
        <v>159.92515733968361</v>
      </c>
      <c r="AI90" s="57">
        <f t="shared" si="202"/>
        <v>1.7965322749112178</v>
      </c>
      <c r="AJ90" s="57">
        <f t="shared" si="203"/>
        <v>109.55414012738854</v>
      </c>
      <c r="AK90" s="57">
        <f t="shared" si="204"/>
        <v>2.6705221976526623</v>
      </c>
      <c r="AL90" s="132"/>
      <c r="AM90" s="57">
        <f t="shared" si="205"/>
        <v>3.3783783783783785</v>
      </c>
      <c r="AN90" s="57">
        <f t="shared" si="206"/>
        <v>177.5337837837838</v>
      </c>
      <c r="AO90" s="57">
        <f t="shared" si="207"/>
        <v>1.8674136321195145</v>
      </c>
      <c r="AP90" s="57">
        <f t="shared" si="214"/>
        <v>113.47517730496455</v>
      </c>
      <c r="AQ90" s="57">
        <f t="shared" si="208"/>
        <v>2.9771959459459461</v>
      </c>
      <c r="AR90" s="132"/>
      <c r="AS90" s="180">
        <f t="shared" si="209"/>
        <v>2.4614050721321741</v>
      </c>
      <c r="AT90" s="180">
        <f t="shared" si="210"/>
        <v>156.73996291033455</v>
      </c>
      <c r="AU90" s="180">
        <f t="shared" si="211"/>
        <v>1.5460954282775103</v>
      </c>
      <c r="AV90" s="180">
        <f t="shared" si="212"/>
        <v>108.60786397449522</v>
      </c>
      <c r="AW90" s="180">
        <f t="shared" si="213"/>
        <v>2.266323065436767</v>
      </c>
    </row>
    <row r="91" spans="1:49" x14ac:dyDescent="0.3">
      <c r="A91" s="28" t="s">
        <v>84</v>
      </c>
      <c r="B91" s="60"/>
      <c r="C91" s="97">
        <f t="shared" si="175"/>
        <v>1.7653207386473617</v>
      </c>
      <c r="D91" s="97">
        <f t="shared" si="176"/>
        <v>140.06039255158532</v>
      </c>
      <c r="E91" s="97">
        <f t="shared" si="177"/>
        <v>1.2447113416132114</v>
      </c>
      <c r="F91" s="97">
        <f t="shared" si="178"/>
        <v>104.34782608695652</v>
      </c>
      <c r="G91" s="97">
        <f t="shared" si="179"/>
        <v>1.6917657078703883</v>
      </c>
      <c r="H91" s="97"/>
      <c r="I91" s="97">
        <f t="shared" si="180"/>
        <v>1.5912518853695323</v>
      </c>
      <c r="J91" s="109">
        <f t="shared" si="181"/>
        <v>135.87104072398191</v>
      </c>
      <c r="K91" s="97">
        <f t="shared" si="182"/>
        <v>1.157591551227541</v>
      </c>
      <c r="L91" s="97">
        <f t="shared" si="183"/>
        <v>104.45544554455446</v>
      </c>
      <c r="M91" s="97">
        <f t="shared" si="184"/>
        <v>1.5233785822021115</v>
      </c>
      <c r="N91" s="97"/>
      <c r="O91" s="97">
        <f t="shared" si="185"/>
        <v>1.6681831968456171</v>
      </c>
      <c r="P91" s="97">
        <f t="shared" si="186"/>
        <v>136.21853199878677</v>
      </c>
      <c r="Q91" s="97">
        <f t="shared" si="187"/>
        <v>1.2098215513211801</v>
      </c>
      <c r="R91" s="109">
        <f t="shared" si="188"/>
        <v>102.803738317757</v>
      </c>
      <c r="S91" s="97">
        <f t="shared" si="189"/>
        <v>1.6226872914771004</v>
      </c>
      <c r="T91" s="97"/>
      <c r="U91" s="109">
        <f t="shared" si="190"/>
        <v>1.554267650158061</v>
      </c>
      <c r="V91" s="97">
        <f t="shared" si="191"/>
        <v>136.54222489838926</v>
      </c>
      <c r="W91" s="109">
        <f t="shared" si="192"/>
        <v>1.125493936503611</v>
      </c>
      <c r="X91" s="97">
        <f t="shared" si="193"/>
        <v>102.99251870324188</v>
      </c>
      <c r="Y91" s="109">
        <f t="shared" si="194"/>
        <v>1.5091073310251393</v>
      </c>
      <c r="Z91" s="97"/>
      <c r="AA91" s="97">
        <f t="shared" si="195"/>
        <v>1.7969001682356731</v>
      </c>
      <c r="AB91" s="97">
        <f t="shared" si="196"/>
        <v>138.17875935139779</v>
      </c>
      <c r="AC91" s="97">
        <f t="shared" si="197"/>
        <v>1.2837233090397648</v>
      </c>
      <c r="AD91" s="97">
        <f t="shared" si="198"/>
        <v>107.72532188841201</v>
      </c>
      <c r="AE91" s="97">
        <f t="shared" si="199"/>
        <v>1.6680388015892902</v>
      </c>
      <c r="AF91" s="97"/>
      <c r="AG91" s="97">
        <f t="shared" si="200"/>
        <v>2.2783454185893208</v>
      </c>
      <c r="AH91" s="97">
        <f t="shared" si="201"/>
        <v>148.71456822676333</v>
      </c>
      <c r="AI91" s="97">
        <f t="shared" si="202"/>
        <v>1.508908837894622</v>
      </c>
      <c r="AJ91" s="97">
        <f t="shared" si="203"/>
        <v>106.96324951644101</v>
      </c>
      <c r="AK91" s="97">
        <f t="shared" si="204"/>
        <v>2.1300263678312459</v>
      </c>
      <c r="AL91" s="97"/>
      <c r="AM91" s="101">
        <f t="shared" si="205"/>
        <v>2.7183722583821037</v>
      </c>
      <c r="AN91" s="101">
        <f t="shared" si="206"/>
        <v>164.37674342285183</v>
      </c>
      <c r="AO91" s="101">
        <f t="shared" si="207"/>
        <v>1.6268412438625206</v>
      </c>
      <c r="AP91" s="101">
        <f t="shared" si="214"/>
        <v>109.95575221238938</v>
      </c>
      <c r="AQ91" s="101">
        <f t="shared" si="208"/>
        <v>2.4722419734179293</v>
      </c>
      <c r="AR91" s="97"/>
      <c r="AS91" s="97">
        <f t="shared" si="209"/>
        <v>1.8675586349699358</v>
      </c>
      <c r="AT91" s="97">
        <f t="shared" si="210"/>
        <v>141.74502676473767</v>
      </c>
      <c r="AU91" s="97">
        <f t="shared" si="211"/>
        <v>1.3004143263433918</v>
      </c>
      <c r="AV91" s="97">
        <f t="shared" si="212"/>
        <v>105.73268921095007</v>
      </c>
      <c r="AW91" s="97">
        <f t="shared" si="213"/>
        <v>1.7663020291141185</v>
      </c>
    </row>
    <row r="92" spans="1:49" x14ac:dyDescent="0.3">
      <c r="A92" s="102" t="s">
        <v>74</v>
      </c>
      <c r="AK92"/>
    </row>
    <row r="93" spans="1:49" x14ac:dyDescent="0.3">
      <c r="A93" s="242" t="s">
        <v>102</v>
      </c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</row>
  </sheetData>
  <mergeCells count="33">
    <mergeCell ref="A93:O93"/>
    <mergeCell ref="A63:F63"/>
    <mergeCell ref="A64:A65"/>
    <mergeCell ref="C64:G64"/>
    <mergeCell ref="I64:M64"/>
    <mergeCell ref="O64:S6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33:F33"/>
    <mergeCell ref="A34:A35"/>
    <mergeCell ref="C34:F34"/>
    <mergeCell ref="H34:K34"/>
    <mergeCell ref="M34:P34"/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topLeftCell="A32" workbookViewId="0">
      <selection activeCell="T50" sqref="T50:T57"/>
    </sheetView>
  </sheetViews>
  <sheetFormatPr defaultRowHeight="14.4" x14ac:dyDescent="0.3"/>
  <cols>
    <col min="2" max="2" width="16.6640625" customWidth="1"/>
  </cols>
  <sheetData>
    <row r="1" spans="1:22" x14ac:dyDescent="0.3">
      <c r="A1" s="59" t="s">
        <v>98</v>
      </c>
      <c r="L1" s="59" t="s">
        <v>99</v>
      </c>
    </row>
    <row r="2" spans="1:22" x14ac:dyDescent="0.3">
      <c r="A2" s="216" t="s">
        <v>88</v>
      </c>
      <c r="B2" s="217"/>
      <c r="C2" s="217"/>
      <c r="D2" s="217"/>
      <c r="E2" s="217"/>
      <c r="F2" s="217"/>
      <c r="G2" s="217"/>
      <c r="H2" s="217"/>
      <c r="I2" s="217"/>
      <c r="J2" s="217"/>
      <c r="K2" s="139"/>
      <c r="L2" s="211" t="s">
        <v>88</v>
      </c>
      <c r="M2" s="212"/>
      <c r="N2" s="212"/>
      <c r="O2" s="212"/>
      <c r="P2" s="212"/>
      <c r="Q2" s="212"/>
      <c r="R2" s="212"/>
      <c r="S2" s="212"/>
      <c r="T2" s="212"/>
      <c r="U2" s="212"/>
      <c r="V2" s="151"/>
    </row>
    <row r="3" spans="1:22" ht="15" thickBot="1" x14ac:dyDescent="0.35">
      <c r="A3" s="218" t="s">
        <v>89</v>
      </c>
      <c r="B3" s="217"/>
      <c r="C3" s="217"/>
      <c r="D3" s="217"/>
      <c r="E3" s="217"/>
      <c r="F3" s="217"/>
      <c r="G3" s="217"/>
      <c r="H3" s="217"/>
      <c r="I3" s="217"/>
      <c r="J3" s="217"/>
      <c r="K3" s="139"/>
      <c r="L3" s="215" t="s">
        <v>89</v>
      </c>
      <c r="M3" s="212"/>
      <c r="N3" s="212"/>
      <c r="O3" s="212"/>
      <c r="P3" s="212"/>
      <c r="Q3" s="212"/>
      <c r="R3" s="212"/>
      <c r="S3" s="212"/>
      <c r="T3" s="212"/>
      <c r="U3" s="212"/>
      <c r="V3" s="151"/>
    </row>
    <row r="4" spans="1:22" ht="15.6" thickBot="1" x14ac:dyDescent="0.35">
      <c r="A4" s="219" t="s">
        <v>90</v>
      </c>
      <c r="B4" s="220"/>
      <c r="C4" s="222" t="s">
        <v>91</v>
      </c>
      <c r="D4" s="223"/>
      <c r="E4" s="223"/>
      <c r="F4" s="223"/>
      <c r="G4" s="223"/>
      <c r="H4" s="223"/>
      <c r="I4" s="224"/>
      <c r="J4" s="225" t="s">
        <v>92</v>
      </c>
      <c r="K4" s="139"/>
      <c r="L4" s="229" t="s">
        <v>90</v>
      </c>
      <c r="M4" s="230"/>
      <c r="N4" s="233" t="s">
        <v>91</v>
      </c>
      <c r="O4" s="234"/>
      <c r="P4" s="234"/>
      <c r="Q4" s="234"/>
      <c r="R4" s="234"/>
      <c r="S4" s="234"/>
      <c r="T4" s="235"/>
      <c r="U4" s="236" t="s">
        <v>92</v>
      </c>
      <c r="V4" s="151"/>
    </row>
    <row r="5" spans="1:22" ht="15" thickBot="1" x14ac:dyDescent="0.35">
      <c r="A5" s="221"/>
      <c r="B5" s="214"/>
      <c r="C5" s="140" t="s">
        <v>28</v>
      </c>
      <c r="D5" s="141" t="s">
        <v>29</v>
      </c>
      <c r="E5" s="141" t="s">
        <v>30</v>
      </c>
      <c r="F5" s="141" t="s">
        <v>31</v>
      </c>
      <c r="G5" s="141" t="s">
        <v>32</v>
      </c>
      <c r="H5" s="141" t="s">
        <v>33</v>
      </c>
      <c r="I5" s="141" t="s">
        <v>34</v>
      </c>
      <c r="J5" s="226"/>
      <c r="K5" s="139"/>
      <c r="L5" s="231"/>
      <c r="M5" s="232"/>
      <c r="N5" s="152" t="s">
        <v>28</v>
      </c>
      <c r="O5" s="153" t="s">
        <v>29</v>
      </c>
      <c r="P5" s="153" t="s">
        <v>30</v>
      </c>
      <c r="Q5" s="153" t="s">
        <v>31</v>
      </c>
      <c r="R5" s="153" t="s">
        <v>32</v>
      </c>
      <c r="S5" s="153" t="s">
        <v>33</v>
      </c>
      <c r="T5" s="153" t="s">
        <v>34</v>
      </c>
      <c r="U5" s="237"/>
      <c r="V5" s="151"/>
    </row>
    <row r="6" spans="1:22" x14ac:dyDescent="0.3">
      <c r="A6" s="227" t="s">
        <v>93</v>
      </c>
      <c r="B6" s="142" t="s">
        <v>0</v>
      </c>
      <c r="C6" s="143">
        <v>1548</v>
      </c>
      <c r="D6" s="144">
        <v>1639</v>
      </c>
      <c r="E6" s="144">
        <v>1611</v>
      </c>
      <c r="F6" s="144">
        <v>1708</v>
      </c>
      <c r="G6" s="144">
        <v>1698</v>
      </c>
      <c r="H6" s="144">
        <v>1532</v>
      </c>
      <c r="I6" s="144">
        <v>1169</v>
      </c>
      <c r="J6" s="163">
        <v>10905</v>
      </c>
      <c r="K6" s="139"/>
      <c r="L6" s="238" t="s">
        <v>93</v>
      </c>
      <c r="M6" s="154" t="s">
        <v>0</v>
      </c>
      <c r="N6" s="155">
        <v>36</v>
      </c>
      <c r="O6" s="156">
        <v>34</v>
      </c>
      <c r="P6" s="156">
        <v>28</v>
      </c>
      <c r="Q6" s="156">
        <v>30</v>
      </c>
      <c r="R6" s="156">
        <v>31</v>
      </c>
      <c r="S6" s="156">
        <v>42</v>
      </c>
      <c r="T6" s="156">
        <v>32</v>
      </c>
      <c r="U6" s="165">
        <v>233</v>
      </c>
      <c r="V6" s="151"/>
    </row>
    <row r="7" spans="1:22" ht="25.2" customHeight="1" x14ac:dyDescent="0.3">
      <c r="A7" s="228"/>
      <c r="B7" s="145" t="s">
        <v>94</v>
      </c>
      <c r="C7" s="146">
        <v>36</v>
      </c>
      <c r="D7" s="147">
        <v>43</v>
      </c>
      <c r="E7" s="147">
        <v>38</v>
      </c>
      <c r="F7" s="147">
        <v>38</v>
      </c>
      <c r="G7" s="147">
        <v>48</v>
      </c>
      <c r="H7" s="147">
        <v>46</v>
      </c>
      <c r="I7" s="147">
        <v>36</v>
      </c>
      <c r="J7" s="164">
        <v>285</v>
      </c>
      <c r="K7" s="139"/>
      <c r="L7" s="239"/>
      <c r="M7" s="157" t="s">
        <v>94</v>
      </c>
      <c r="N7" s="158">
        <v>0</v>
      </c>
      <c r="O7" s="159">
        <v>0</v>
      </c>
      <c r="P7" s="159">
        <v>0</v>
      </c>
      <c r="Q7" s="159">
        <v>0</v>
      </c>
      <c r="R7" s="159">
        <v>0</v>
      </c>
      <c r="S7" s="159">
        <v>1</v>
      </c>
      <c r="T7" s="159">
        <v>2</v>
      </c>
      <c r="U7" s="166">
        <v>3</v>
      </c>
      <c r="V7" s="151"/>
    </row>
    <row r="8" spans="1:22" x14ac:dyDescent="0.3">
      <c r="A8" s="228"/>
      <c r="B8" s="145" t="s">
        <v>2</v>
      </c>
      <c r="C8" s="146">
        <v>4789</v>
      </c>
      <c r="D8" s="147">
        <v>5146</v>
      </c>
      <c r="E8" s="147">
        <v>4925</v>
      </c>
      <c r="F8" s="147">
        <v>4897</v>
      </c>
      <c r="G8" s="147">
        <v>5290</v>
      </c>
      <c r="H8" s="147">
        <v>4451</v>
      </c>
      <c r="I8" s="147">
        <v>3287</v>
      </c>
      <c r="J8" s="164">
        <v>32785</v>
      </c>
      <c r="K8" s="139"/>
      <c r="L8" s="239"/>
      <c r="M8" s="157" t="s">
        <v>2</v>
      </c>
      <c r="N8" s="158">
        <v>52</v>
      </c>
      <c r="O8" s="159">
        <v>52</v>
      </c>
      <c r="P8" s="159">
        <v>65</v>
      </c>
      <c r="Q8" s="159">
        <v>57</v>
      </c>
      <c r="R8" s="159">
        <v>57</v>
      </c>
      <c r="S8" s="159">
        <v>60</v>
      </c>
      <c r="T8" s="159">
        <v>64</v>
      </c>
      <c r="U8" s="166">
        <v>407</v>
      </c>
      <c r="V8" s="151"/>
    </row>
    <row r="9" spans="1:22" ht="16.95" customHeight="1" x14ac:dyDescent="0.3">
      <c r="A9" s="228"/>
      <c r="B9" s="145" t="s">
        <v>95</v>
      </c>
      <c r="C9" s="146">
        <v>245</v>
      </c>
      <c r="D9" s="147">
        <v>271</v>
      </c>
      <c r="E9" s="147">
        <v>270</v>
      </c>
      <c r="F9" s="147">
        <v>255</v>
      </c>
      <c r="G9" s="147">
        <v>293</v>
      </c>
      <c r="H9" s="147">
        <v>245</v>
      </c>
      <c r="I9" s="147">
        <v>165</v>
      </c>
      <c r="J9" s="164">
        <v>1744</v>
      </c>
      <c r="K9" s="139"/>
      <c r="L9" s="239"/>
      <c r="M9" s="157" t="s">
        <v>95</v>
      </c>
      <c r="N9" s="158">
        <v>7</v>
      </c>
      <c r="O9" s="159">
        <v>5</v>
      </c>
      <c r="P9" s="159">
        <v>3</v>
      </c>
      <c r="Q9" s="159">
        <v>7</v>
      </c>
      <c r="R9" s="159">
        <v>3</v>
      </c>
      <c r="S9" s="159">
        <v>8</v>
      </c>
      <c r="T9" s="159">
        <v>3</v>
      </c>
      <c r="U9" s="166">
        <v>36</v>
      </c>
      <c r="V9" s="151"/>
    </row>
    <row r="10" spans="1:22" x14ac:dyDescent="0.3">
      <c r="A10" s="228"/>
      <c r="B10" s="145" t="s">
        <v>96</v>
      </c>
      <c r="C10" s="146">
        <v>185</v>
      </c>
      <c r="D10" s="147">
        <v>187</v>
      </c>
      <c r="E10" s="147">
        <v>208</v>
      </c>
      <c r="F10" s="147">
        <v>186</v>
      </c>
      <c r="G10" s="147">
        <v>235</v>
      </c>
      <c r="H10" s="147">
        <v>192</v>
      </c>
      <c r="I10" s="147">
        <v>168</v>
      </c>
      <c r="J10" s="164">
        <v>1361</v>
      </c>
      <c r="K10" s="139"/>
      <c r="L10" s="239"/>
      <c r="M10" s="157" t="s">
        <v>96</v>
      </c>
      <c r="N10" s="158">
        <v>4</v>
      </c>
      <c r="O10" s="159">
        <v>2</v>
      </c>
      <c r="P10" s="159">
        <v>4</v>
      </c>
      <c r="Q10" s="159">
        <v>5</v>
      </c>
      <c r="R10" s="159">
        <v>3</v>
      </c>
      <c r="S10" s="159">
        <v>6</v>
      </c>
      <c r="T10" s="159">
        <v>6</v>
      </c>
      <c r="U10" s="166">
        <v>30</v>
      </c>
      <c r="V10" s="151"/>
    </row>
    <row r="11" spans="1:22" x14ac:dyDescent="0.3">
      <c r="A11" s="228"/>
      <c r="B11" s="145" t="s">
        <v>4</v>
      </c>
      <c r="C11" s="146">
        <v>1963</v>
      </c>
      <c r="D11" s="147">
        <v>2113</v>
      </c>
      <c r="E11" s="147">
        <v>2089</v>
      </c>
      <c r="F11" s="147">
        <v>2035</v>
      </c>
      <c r="G11" s="147">
        <v>2336</v>
      </c>
      <c r="H11" s="147">
        <v>2056</v>
      </c>
      <c r="I11" s="147">
        <v>1442</v>
      </c>
      <c r="J11" s="164">
        <v>14034</v>
      </c>
      <c r="K11" s="139"/>
      <c r="L11" s="239"/>
      <c r="M11" s="157" t="s">
        <v>4</v>
      </c>
      <c r="N11" s="158">
        <v>41</v>
      </c>
      <c r="O11" s="159">
        <v>45</v>
      </c>
      <c r="P11" s="159">
        <v>43</v>
      </c>
      <c r="Q11" s="159">
        <v>33</v>
      </c>
      <c r="R11" s="159">
        <v>50</v>
      </c>
      <c r="S11" s="159">
        <v>62</v>
      </c>
      <c r="T11" s="159">
        <v>57</v>
      </c>
      <c r="U11" s="166">
        <v>331</v>
      </c>
      <c r="V11" s="151"/>
    </row>
    <row r="12" spans="1:22" ht="16.95" customHeight="1" x14ac:dyDescent="0.3">
      <c r="A12" s="228"/>
      <c r="B12" s="145" t="s">
        <v>5</v>
      </c>
      <c r="C12" s="146">
        <v>460</v>
      </c>
      <c r="D12" s="147">
        <v>533</v>
      </c>
      <c r="E12" s="147">
        <v>463</v>
      </c>
      <c r="F12" s="147">
        <v>547</v>
      </c>
      <c r="G12" s="147">
        <v>520</v>
      </c>
      <c r="H12" s="147">
        <v>536</v>
      </c>
      <c r="I12" s="147">
        <v>396</v>
      </c>
      <c r="J12" s="164">
        <v>3455</v>
      </c>
      <c r="K12" s="139"/>
      <c r="L12" s="239"/>
      <c r="M12" s="157" t="s">
        <v>5</v>
      </c>
      <c r="N12" s="158">
        <v>10</v>
      </c>
      <c r="O12" s="159">
        <v>6</v>
      </c>
      <c r="P12" s="159">
        <v>8</v>
      </c>
      <c r="Q12" s="159">
        <v>11</v>
      </c>
      <c r="R12" s="159">
        <v>10</v>
      </c>
      <c r="S12" s="159">
        <v>15</v>
      </c>
      <c r="T12" s="159">
        <v>5</v>
      </c>
      <c r="U12" s="166">
        <v>65</v>
      </c>
      <c r="V12" s="151"/>
    </row>
    <row r="13" spans="1:22" x14ac:dyDescent="0.3">
      <c r="A13" s="228"/>
      <c r="B13" s="145" t="s">
        <v>6</v>
      </c>
      <c r="C13" s="146">
        <v>1274</v>
      </c>
      <c r="D13" s="147">
        <v>1275</v>
      </c>
      <c r="E13" s="147">
        <v>1282</v>
      </c>
      <c r="F13" s="147">
        <v>1278</v>
      </c>
      <c r="G13" s="147">
        <v>1299</v>
      </c>
      <c r="H13" s="147">
        <v>1080</v>
      </c>
      <c r="I13" s="147">
        <v>794</v>
      </c>
      <c r="J13" s="164">
        <v>8282</v>
      </c>
      <c r="K13" s="139"/>
      <c r="L13" s="239"/>
      <c r="M13" s="157" t="s">
        <v>6</v>
      </c>
      <c r="N13" s="158">
        <v>6</v>
      </c>
      <c r="O13" s="159">
        <v>9</v>
      </c>
      <c r="P13" s="159">
        <v>6</v>
      </c>
      <c r="Q13" s="159">
        <v>10</v>
      </c>
      <c r="R13" s="159">
        <v>13</v>
      </c>
      <c r="S13" s="159">
        <v>8</v>
      </c>
      <c r="T13" s="159">
        <v>6</v>
      </c>
      <c r="U13" s="166">
        <v>58</v>
      </c>
      <c r="V13" s="151"/>
    </row>
    <row r="14" spans="1:22" ht="16.95" customHeight="1" x14ac:dyDescent="0.3">
      <c r="A14" s="228"/>
      <c r="B14" s="145" t="s">
        <v>7</v>
      </c>
      <c r="C14" s="146">
        <v>2552</v>
      </c>
      <c r="D14" s="147">
        <v>2567</v>
      </c>
      <c r="E14" s="147">
        <v>2601</v>
      </c>
      <c r="F14" s="147">
        <v>2703</v>
      </c>
      <c r="G14" s="147">
        <v>2765</v>
      </c>
      <c r="H14" s="147">
        <v>2444</v>
      </c>
      <c r="I14" s="147">
        <v>1774</v>
      </c>
      <c r="J14" s="164">
        <v>17406</v>
      </c>
      <c r="K14" s="139"/>
      <c r="L14" s="239"/>
      <c r="M14" s="157" t="s">
        <v>7</v>
      </c>
      <c r="N14" s="158">
        <v>38</v>
      </c>
      <c r="O14" s="159">
        <v>34</v>
      </c>
      <c r="P14" s="159">
        <v>49</v>
      </c>
      <c r="Q14" s="159">
        <v>40</v>
      </c>
      <c r="R14" s="159">
        <v>46</v>
      </c>
      <c r="S14" s="159">
        <v>54</v>
      </c>
      <c r="T14" s="159">
        <v>35</v>
      </c>
      <c r="U14" s="166">
        <v>296</v>
      </c>
      <c r="V14" s="151"/>
    </row>
    <row r="15" spans="1:22" x14ac:dyDescent="0.3">
      <c r="A15" s="228"/>
      <c r="B15" s="145" t="s">
        <v>9</v>
      </c>
      <c r="C15" s="146">
        <v>2470</v>
      </c>
      <c r="D15" s="147">
        <v>2548</v>
      </c>
      <c r="E15" s="147">
        <v>2515</v>
      </c>
      <c r="F15" s="147">
        <v>2571</v>
      </c>
      <c r="G15" s="147">
        <v>2706</v>
      </c>
      <c r="H15" s="147">
        <v>2209</v>
      </c>
      <c r="I15" s="147">
        <v>1488</v>
      </c>
      <c r="J15" s="164">
        <v>16507</v>
      </c>
      <c r="K15" s="139"/>
      <c r="L15" s="239"/>
      <c r="M15" s="157" t="s">
        <v>9</v>
      </c>
      <c r="N15" s="158">
        <v>37</v>
      </c>
      <c r="O15" s="159">
        <v>31</v>
      </c>
      <c r="P15" s="159">
        <v>31</v>
      </c>
      <c r="Q15" s="159">
        <v>38</v>
      </c>
      <c r="R15" s="159">
        <v>30</v>
      </c>
      <c r="S15" s="159">
        <v>35</v>
      </c>
      <c r="T15" s="159">
        <v>37</v>
      </c>
      <c r="U15" s="166">
        <v>239</v>
      </c>
      <c r="V15" s="151"/>
    </row>
    <row r="16" spans="1:22" x14ac:dyDescent="0.3">
      <c r="A16" s="228"/>
      <c r="B16" s="145" t="s">
        <v>10</v>
      </c>
      <c r="C16" s="146">
        <v>369</v>
      </c>
      <c r="D16" s="147">
        <v>325</v>
      </c>
      <c r="E16" s="147">
        <v>391</v>
      </c>
      <c r="F16" s="147">
        <v>341</v>
      </c>
      <c r="G16" s="147">
        <v>389</v>
      </c>
      <c r="H16" s="147">
        <v>325</v>
      </c>
      <c r="I16" s="147">
        <v>242</v>
      </c>
      <c r="J16" s="164">
        <v>2382</v>
      </c>
      <c r="K16" s="139"/>
      <c r="L16" s="239"/>
      <c r="M16" s="157" t="s">
        <v>10</v>
      </c>
      <c r="N16" s="158">
        <v>5</v>
      </c>
      <c r="O16" s="159">
        <v>7</v>
      </c>
      <c r="P16" s="159">
        <v>4</v>
      </c>
      <c r="Q16" s="159">
        <v>5</v>
      </c>
      <c r="R16" s="159">
        <v>3</v>
      </c>
      <c r="S16" s="159">
        <v>7</v>
      </c>
      <c r="T16" s="159">
        <v>2</v>
      </c>
      <c r="U16" s="166">
        <v>33</v>
      </c>
      <c r="V16" s="151"/>
    </row>
    <row r="17" spans="1:22" x14ac:dyDescent="0.3">
      <c r="A17" s="228"/>
      <c r="B17" s="145" t="s">
        <v>11</v>
      </c>
      <c r="C17" s="146">
        <v>720</v>
      </c>
      <c r="D17" s="147">
        <v>758</v>
      </c>
      <c r="E17" s="147">
        <v>797</v>
      </c>
      <c r="F17" s="147">
        <v>792</v>
      </c>
      <c r="G17" s="147">
        <v>838</v>
      </c>
      <c r="H17" s="147">
        <v>720</v>
      </c>
      <c r="I17" s="147">
        <v>560</v>
      </c>
      <c r="J17" s="164">
        <v>5185</v>
      </c>
      <c r="K17" s="139"/>
      <c r="L17" s="239"/>
      <c r="M17" s="157" t="s">
        <v>11</v>
      </c>
      <c r="N17" s="158">
        <v>12</v>
      </c>
      <c r="O17" s="159">
        <v>9</v>
      </c>
      <c r="P17" s="159">
        <v>10</v>
      </c>
      <c r="Q17" s="159">
        <v>17</v>
      </c>
      <c r="R17" s="159">
        <v>23</v>
      </c>
      <c r="S17" s="159">
        <v>14</v>
      </c>
      <c r="T17" s="159">
        <v>12</v>
      </c>
      <c r="U17" s="166">
        <v>97</v>
      </c>
      <c r="V17" s="151"/>
    </row>
    <row r="18" spans="1:22" x14ac:dyDescent="0.3">
      <c r="A18" s="228"/>
      <c r="B18" s="145" t="s">
        <v>12</v>
      </c>
      <c r="C18" s="146">
        <v>3039</v>
      </c>
      <c r="D18" s="147">
        <v>3038</v>
      </c>
      <c r="E18" s="147">
        <v>3114</v>
      </c>
      <c r="F18" s="147">
        <v>3082</v>
      </c>
      <c r="G18" s="147">
        <v>3083</v>
      </c>
      <c r="H18" s="147">
        <v>2557</v>
      </c>
      <c r="I18" s="147">
        <v>2026</v>
      </c>
      <c r="J18" s="164">
        <v>19939</v>
      </c>
      <c r="K18" s="139"/>
      <c r="L18" s="239"/>
      <c r="M18" s="157" t="s">
        <v>12</v>
      </c>
      <c r="N18" s="158">
        <v>50</v>
      </c>
      <c r="O18" s="159">
        <v>53</v>
      </c>
      <c r="P18" s="159">
        <v>45</v>
      </c>
      <c r="Q18" s="159">
        <v>45</v>
      </c>
      <c r="R18" s="159">
        <v>45</v>
      </c>
      <c r="S18" s="159">
        <v>48</v>
      </c>
      <c r="T18" s="159">
        <v>50</v>
      </c>
      <c r="U18" s="166">
        <v>336</v>
      </c>
      <c r="V18" s="151"/>
    </row>
    <row r="19" spans="1:22" x14ac:dyDescent="0.3">
      <c r="A19" s="228"/>
      <c r="B19" s="145" t="s">
        <v>14</v>
      </c>
      <c r="C19" s="146">
        <v>408</v>
      </c>
      <c r="D19" s="147">
        <v>456</v>
      </c>
      <c r="E19" s="147">
        <v>476</v>
      </c>
      <c r="F19" s="147">
        <v>434</v>
      </c>
      <c r="G19" s="147">
        <v>451</v>
      </c>
      <c r="H19" s="147">
        <v>462</v>
      </c>
      <c r="I19" s="147">
        <v>350</v>
      </c>
      <c r="J19" s="164">
        <v>3037</v>
      </c>
      <c r="K19" s="139"/>
      <c r="L19" s="239"/>
      <c r="M19" s="157" t="s">
        <v>14</v>
      </c>
      <c r="N19" s="158">
        <v>9</v>
      </c>
      <c r="O19" s="159">
        <v>10</v>
      </c>
      <c r="P19" s="159">
        <v>11</v>
      </c>
      <c r="Q19" s="159">
        <v>9</v>
      </c>
      <c r="R19" s="159">
        <v>14</v>
      </c>
      <c r="S19" s="159">
        <v>13</v>
      </c>
      <c r="T19" s="159">
        <v>9</v>
      </c>
      <c r="U19" s="166">
        <v>75</v>
      </c>
      <c r="V19" s="151"/>
    </row>
    <row r="20" spans="1:22" x14ac:dyDescent="0.3">
      <c r="A20" s="228"/>
      <c r="B20" s="145" t="s">
        <v>15</v>
      </c>
      <c r="C20" s="146">
        <v>71</v>
      </c>
      <c r="D20" s="147">
        <v>76</v>
      </c>
      <c r="E20" s="147">
        <v>70</v>
      </c>
      <c r="F20" s="147">
        <v>74</v>
      </c>
      <c r="G20" s="147">
        <v>60</v>
      </c>
      <c r="H20" s="147">
        <v>73</v>
      </c>
      <c r="I20" s="147">
        <v>55</v>
      </c>
      <c r="J20" s="164">
        <v>479</v>
      </c>
      <c r="K20" s="139"/>
      <c r="L20" s="239"/>
      <c r="M20" s="157" t="s">
        <v>15</v>
      </c>
      <c r="N20" s="158">
        <v>1</v>
      </c>
      <c r="O20" s="159">
        <v>3</v>
      </c>
      <c r="P20" s="159">
        <v>5</v>
      </c>
      <c r="Q20" s="159">
        <v>0</v>
      </c>
      <c r="R20" s="159">
        <v>2</v>
      </c>
      <c r="S20" s="159">
        <v>3</v>
      </c>
      <c r="T20" s="159">
        <v>1</v>
      </c>
      <c r="U20" s="166">
        <v>15</v>
      </c>
      <c r="V20" s="151"/>
    </row>
    <row r="21" spans="1:22" x14ac:dyDescent="0.3">
      <c r="A21" s="228"/>
      <c r="B21" s="145" t="s">
        <v>16</v>
      </c>
      <c r="C21" s="146">
        <v>1462</v>
      </c>
      <c r="D21" s="147">
        <v>1355</v>
      </c>
      <c r="E21" s="147">
        <v>1375</v>
      </c>
      <c r="F21" s="147">
        <v>1476</v>
      </c>
      <c r="G21" s="147">
        <v>1455</v>
      </c>
      <c r="H21" s="147">
        <v>1449</v>
      </c>
      <c r="I21" s="147">
        <v>1208</v>
      </c>
      <c r="J21" s="164">
        <v>9780</v>
      </c>
      <c r="K21" s="139"/>
      <c r="L21" s="239"/>
      <c r="M21" s="157" t="s">
        <v>16</v>
      </c>
      <c r="N21" s="158">
        <v>28</v>
      </c>
      <c r="O21" s="159">
        <v>22</v>
      </c>
      <c r="P21" s="159">
        <v>31</v>
      </c>
      <c r="Q21" s="159">
        <v>25</v>
      </c>
      <c r="R21" s="159">
        <v>37</v>
      </c>
      <c r="S21" s="159">
        <v>32</v>
      </c>
      <c r="T21" s="159">
        <v>33</v>
      </c>
      <c r="U21" s="166">
        <v>208</v>
      </c>
      <c r="V21" s="151"/>
    </row>
    <row r="22" spans="1:22" x14ac:dyDescent="0.3">
      <c r="A22" s="228"/>
      <c r="B22" s="145" t="s">
        <v>17</v>
      </c>
      <c r="C22" s="146">
        <v>1472</v>
      </c>
      <c r="D22" s="147">
        <v>1433</v>
      </c>
      <c r="E22" s="147">
        <v>1417</v>
      </c>
      <c r="F22" s="147">
        <v>1414</v>
      </c>
      <c r="G22" s="147">
        <v>1643</v>
      </c>
      <c r="H22" s="147">
        <v>1403</v>
      </c>
      <c r="I22" s="147">
        <v>1072</v>
      </c>
      <c r="J22" s="164">
        <v>9854</v>
      </c>
      <c r="K22" s="139"/>
      <c r="L22" s="239"/>
      <c r="M22" s="157" t="s">
        <v>17</v>
      </c>
      <c r="N22" s="158">
        <v>36</v>
      </c>
      <c r="O22" s="159">
        <v>23</v>
      </c>
      <c r="P22" s="159">
        <v>25</v>
      </c>
      <c r="Q22" s="159">
        <v>28</v>
      </c>
      <c r="R22" s="159">
        <v>38</v>
      </c>
      <c r="S22" s="159">
        <v>44</v>
      </c>
      <c r="T22" s="159">
        <v>33</v>
      </c>
      <c r="U22" s="166">
        <v>227</v>
      </c>
      <c r="V22" s="151"/>
    </row>
    <row r="23" spans="1:22" x14ac:dyDescent="0.3">
      <c r="A23" s="228"/>
      <c r="B23" s="145" t="s">
        <v>18</v>
      </c>
      <c r="C23" s="146">
        <v>135</v>
      </c>
      <c r="D23" s="147">
        <v>169</v>
      </c>
      <c r="E23" s="147">
        <v>129</v>
      </c>
      <c r="F23" s="147">
        <v>113</v>
      </c>
      <c r="G23" s="147">
        <v>161</v>
      </c>
      <c r="H23" s="147">
        <v>132</v>
      </c>
      <c r="I23" s="147">
        <v>106</v>
      </c>
      <c r="J23" s="164">
        <v>945</v>
      </c>
      <c r="K23" s="139"/>
      <c r="L23" s="239"/>
      <c r="M23" s="157" t="s">
        <v>18</v>
      </c>
      <c r="N23" s="158">
        <v>7</v>
      </c>
      <c r="O23" s="159">
        <v>8</v>
      </c>
      <c r="P23" s="159">
        <v>5</v>
      </c>
      <c r="Q23" s="159">
        <v>0</v>
      </c>
      <c r="R23" s="159">
        <v>3</v>
      </c>
      <c r="S23" s="159">
        <v>6</v>
      </c>
      <c r="T23" s="159">
        <v>11</v>
      </c>
      <c r="U23" s="166">
        <v>40</v>
      </c>
      <c r="V23" s="151"/>
    </row>
    <row r="24" spans="1:22" x14ac:dyDescent="0.3">
      <c r="A24" s="228"/>
      <c r="B24" s="145" t="s">
        <v>19</v>
      </c>
      <c r="C24" s="146">
        <v>440</v>
      </c>
      <c r="D24" s="147">
        <v>395</v>
      </c>
      <c r="E24" s="147">
        <v>418</v>
      </c>
      <c r="F24" s="147">
        <v>430</v>
      </c>
      <c r="G24" s="147">
        <v>475</v>
      </c>
      <c r="H24" s="147">
        <v>373</v>
      </c>
      <c r="I24" s="147">
        <v>320</v>
      </c>
      <c r="J24" s="164">
        <v>2851</v>
      </c>
      <c r="K24" s="139"/>
      <c r="L24" s="239"/>
      <c r="M24" s="157" t="s">
        <v>19</v>
      </c>
      <c r="N24" s="158">
        <v>11</v>
      </c>
      <c r="O24" s="159">
        <v>7</v>
      </c>
      <c r="P24" s="159">
        <v>11</v>
      </c>
      <c r="Q24" s="159">
        <v>16</v>
      </c>
      <c r="R24" s="159">
        <v>20</v>
      </c>
      <c r="S24" s="159">
        <v>19</v>
      </c>
      <c r="T24" s="159">
        <v>14</v>
      </c>
      <c r="U24" s="166">
        <v>98</v>
      </c>
      <c r="V24" s="151"/>
    </row>
    <row r="25" spans="1:22" x14ac:dyDescent="0.3">
      <c r="A25" s="228"/>
      <c r="B25" s="145" t="s">
        <v>97</v>
      </c>
      <c r="C25" s="146">
        <v>1689</v>
      </c>
      <c r="D25" s="147">
        <v>1648</v>
      </c>
      <c r="E25" s="147">
        <v>1708</v>
      </c>
      <c r="F25" s="147">
        <v>1650</v>
      </c>
      <c r="G25" s="147">
        <v>1662</v>
      </c>
      <c r="H25" s="147">
        <v>1502</v>
      </c>
      <c r="I25" s="147">
        <v>1208</v>
      </c>
      <c r="J25" s="164">
        <v>11067</v>
      </c>
      <c r="K25" s="139"/>
      <c r="L25" s="239"/>
      <c r="M25" s="157" t="s">
        <v>97</v>
      </c>
      <c r="N25" s="158">
        <v>31</v>
      </c>
      <c r="O25" s="159">
        <v>30</v>
      </c>
      <c r="P25" s="159">
        <v>28</v>
      </c>
      <c r="Q25" s="159">
        <v>16</v>
      </c>
      <c r="R25" s="159">
        <v>23</v>
      </c>
      <c r="S25" s="159">
        <v>19</v>
      </c>
      <c r="T25" s="159">
        <v>32</v>
      </c>
      <c r="U25" s="166">
        <v>179</v>
      </c>
      <c r="V25" s="151"/>
    </row>
    <row r="26" spans="1:22" x14ac:dyDescent="0.3">
      <c r="A26" s="228"/>
      <c r="B26" s="145" t="s">
        <v>21</v>
      </c>
      <c r="C26" s="146">
        <v>504</v>
      </c>
      <c r="D26" s="147">
        <v>545</v>
      </c>
      <c r="E26" s="147">
        <v>479</v>
      </c>
      <c r="F26" s="147">
        <v>548</v>
      </c>
      <c r="G26" s="147">
        <v>530</v>
      </c>
      <c r="H26" s="147">
        <v>485</v>
      </c>
      <c r="I26" s="147">
        <v>417</v>
      </c>
      <c r="J26" s="164">
        <v>3508</v>
      </c>
      <c r="K26" s="139"/>
      <c r="L26" s="239"/>
      <c r="M26" s="157" t="s">
        <v>21</v>
      </c>
      <c r="N26" s="158">
        <v>16</v>
      </c>
      <c r="O26" s="159">
        <v>14</v>
      </c>
      <c r="P26" s="159">
        <v>16</v>
      </c>
      <c r="Q26" s="159">
        <v>9</v>
      </c>
      <c r="R26" s="159">
        <v>15</v>
      </c>
      <c r="S26" s="159">
        <v>21</v>
      </c>
      <c r="T26" s="159">
        <v>8</v>
      </c>
      <c r="U26" s="166">
        <v>99</v>
      </c>
      <c r="V26" s="151"/>
    </row>
    <row r="27" spans="1:22" ht="15" thickBot="1" x14ac:dyDescent="0.35">
      <c r="A27" s="213" t="s">
        <v>92</v>
      </c>
      <c r="B27" s="214"/>
      <c r="C27" s="148">
        <v>25831</v>
      </c>
      <c r="D27" s="149">
        <v>26520</v>
      </c>
      <c r="E27" s="149">
        <v>26376</v>
      </c>
      <c r="F27" s="149">
        <v>26572</v>
      </c>
      <c r="G27" s="149">
        <v>27937</v>
      </c>
      <c r="H27" s="149">
        <v>24272</v>
      </c>
      <c r="I27" s="149">
        <v>18283</v>
      </c>
      <c r="J27" s="150">
        <v>175791</v>
      </c>
      <c r="K27" s="139"/>
      <c r="L27" s="240" t="s">
        <v>92</v>
      </c>
      <c r="M27" s="241"/>
      <c r="N27" s="160">
        <v>437</v>
      </c>
      <c r="O27" s="161">
        <v>404</v>
      </c>
      <c r="P27" s="161">
        <v>428</v>
      </c>
      <c r="Q27" s="161">
        <v>401</v>
      </c>
      <c r="R27" s="161">
        <v>466</v>
      </c>
      <c r="S27" s="161">
        <v>517</v>
      </c>
      <c r="T27" s="161">
        <v>452</v>
      </c>
      <c r="U27" s="162">
        <v>3105</v>
      </c>
      <c r="V27" s="151"/>
    </row>
    <row r="32" spans="1:22" x14ac:dyDescent="0.3">
      <c r="A32" s="59" t="s">
        <v>100</v>
      </c>
      <c r="L32" s="59" t="s">
        <v>101</v>
      </c>
    </row>
    <row r="33" spans="1:22" x14ac:dyDescent="0.3">
      <c r="A33" s="211" t="s">
        <v>88</v>
      </c>
      <c r="B33" s="212"/>
      <c r="C33" s="212"/>
      <c r="D33" s="212"/>
      <c r="E33" s="212"/>
      <c r="F33" s="212"/>
      <c r="G33" s="212"/>
      <c r="H33" s="212"/>
      <c r="I33" s="212"/>
      <c r="J33" s="212"/>
      <c r="K33" s="151"/>
      <c r="L33" s="211" t="s">
        <v>88</v>
      </c>
      <c r="M33" s="212"/>
      <c r="N33" s="212"/>
      <c r="O33" s="212"/>
      <c r="P33" s="212"/>
      <c r="Q33" s="212"/>
      <c r="R33" s="212"/>
      <c r="S33" s="212"/>
      <c r="T33" s="212"/>
      <c r="U33" s="212"/>
      <c r="V33" s="151"/>
    </row>
    <row r="34" spans="1:22" ht="15" thickBot="1" x14ac:dyDescent="0.35">
      <c r="A34" s="215" t="s">
        <v>89</v>
      </c>
      <c r="B34" s="212"/>
      <c r="C34" s="212"/>
      <c r="D34" s="212"/>
      <c r="E34" s="212"/>
      <c r="F34" s="212"/>
      <c r="G34" s="212"/>
      <c r="H34" s="212"/>
      <c r="I34" s="212"/>
      <c r="J34" s="212"/>
      <c r="K34" s="151"/>
      <c r="L34" s="215" t="s">
        <v>89</v>
      </c>
      <c r="M34" s="212"/>
      <c r="N34" s="212"/>
      <c r="O34" s="212"/>
      <c r="P34" s="212"/>
      <c r="Q34" s="212"/>
      <c r="R34" s="212"/>
      <c r="S34" s="212"/>
      <c r="T34" s="212"/>
      <c r="U34" s="212"/>
      <c r="V34" s="151"/>
    </row>
    <row r="35" spans="1:22" ht="15.6" thickBot="1" x14ac:dyDescent="0.35">
      <c r="A35" s="229" t="s">
        <v>90</v>
      </c>
      <c r="B35" s="230"/>
      <c r="C35" s="233" t="s">
        <v>91</v>
      </c>
      <c r="D35" s="234"/>
      <c r="E35" s="234"/>
      <c r="F35" s="234"/>
      <c r="G35" s="234"/>
      <c r="H35" s="234"/>
      <c r="I35" s="235"/>
      <c r="J35" s="236" t="s">
        <v>92</v>
      </c>
      <c r="K35" s="151"/>
      <c r="L35" s="229" t="s">
        <v>90</v>
      </c>
      <c r="M35" s="230"/>
      <c r="N35" s="233" t="s">
        <v>91</v>
      </c>
      <c r="O35" s="234"/>
      <c r="P35" s="234"/>
      <c r="Q35" s="234"/>
      <c r="R35" s="234"/>
      <c r="S35" s="234"/>
      <c r="T35" s="235"/>
      <c r="U35" s="236" t="s">
        <v>92</v>
      </c>
      <c r="V35" s="151"/>
    </row>
    <row r="36" spans="1:22" ht="15" thickBot="1" x14ac:dyDescent="0.35">
      <c r="A36" s="231"/>
      <c r="B36" s="232"/>
      <c r="C36" s="152" t="s">
        <v>28</v>
      </c>
      <c r="D36" s="153" t="s">
        <v>29</v>
      </c>
      <c r="E36" s="153" t="s">
        <v>30</v>
      </c>
      <c r="F36" s="153" t="s">
        <v>31</v>
      </c>
      <c r="G36" s="153" t="s">
        <v>32</v>
      </c>
      <c r="H36" s="153" t="s">
        <v>33</v>
      </c>
      <c r="I36" s="153" t="s">
        <v>34</v>
      </c>
      <c r="J36" s="237"/>
      <c r="K36" s="151"/>
      <c r="L36" s="231"/>
      <c r="M36" s="232"/>
      <c r="N36" s="152" t="s">
        <v>28</v>
      </c>
      <c r="O36" s="153" t="s">
        <v>29</v>
      </c>
      <c r="P36" s="153" t="s">
        <v>30</v>
      </c>
      <c r="Q36" s="153" t="s">
        <v>31</v>
      </c>
      <c r="R36" s="153" t="s">
        <v>32</v>
      </c>
      <c r="S36" s="153" t="s">
        <v>33</v>
      </c>
      <c r="T36" s="153" t="s">
        <v>34</v>
      </c>
      <c r="U36" s="237"/>
      <c r="V36" s="151"/>
    </row>
    <row r="37" spans="1:22" x14ac:dyDescent="0.3">
      <c r="A37" s="238" t="s">
        <v>93</v>
      </c>
      <c r="B37" s="154" t="s">
        <v>0</v>
      </c>
      <c r="C37" s="155">
        <v>36</v>
      </c>
      <c r="D37" s="156">
        <v>36</v>
      </c>
      <c r="E37" s="156">
        <v>30</v>
      </c>
      <c r="F37" s="156">
        <v>31</v>
      </c>
      <c r="G37" s="156">
        <v>33</v>
      </c>
      <c r="H37" s="156">
        <v>43</v>
      </c>
      <c r="I37" s="156">
        <v>38</v>
      </c>
      <c r="J37" s="165">
        <v>247</v>
      </c>
      <c r="K37" s="151"/>
      <c r="L37" s="238" t="s">
        <v>93</v>
      </c>
      <c r="M37" s="154" t="s">
        <v>0</v>
      </c>
      <c r="N37" s="155">
        <v>2242</v>
      </c>
      <c r="O37" s="156">
        <v>2230</v>
      </c>
      <c r="P37" s="156">
        <v>2240</v>
      </c>
      <c r="Q37" s="156">
        <v>2321</v>
      </c>
      <c r="R37" s="156">
        <v>2420</v>
      </c>
      <c r="S37" s="156">
        <v>2319</v>
      </c>
      <c r="T37" s="156">
        <v>2020</v>
      </c>
      <c r="U37" s="165">
        <v>15792</v>
      </c>
      <c r="V37" s="151"/>
    </row>
    <row r="38" spans="1:22" ht="25.2" x14ac:dyDescent="0.3">
      <c r="A38" s="239"/>
      <c r="B38" s="157" t="s">
        <v>94</v>
      </c>
      <c r="C38" s="158">
        <v>0</v>
      </c>
      <c r="D38" s="159">
        <v>0</v>
      </c>
      <c r="E38" s="159">
        <v>0</v>
      </c>
      <c r="F38" s="159">
        <v>0</v>
      </c>
      <c r="G38" s="159">
        <v>0</v>
      </c>
      <c r="H38" s="159">
        <v>1</v>
      </c>
      <c r="I38" s="159">
        <v>2</v>
      </c>
      <c r="J38" s="166">
        <v>3</v>
      </c>
      <c r="K38" s="151"/>
      <c r="L38" s="239"/>
      <c r="M38" s="157" t="s">
        <v>94</v>
      </c>
      <c r="N38" s="158">
        <v>47</v>
      </c>
      <c r="O38" s="159">
        <v>62</v>
      </c>
      <c r="P38" s="159">
        <v>48</v>
      </c>
      <c r="Q38" s="159">
        <v>49</v>
      </c>
      <c r="R38" s="159">
        <v>69</v>
      </c>
      <c r="S38" s="159">
        <v>59</v>
      </c>
      <c r="T38" s="159">
        <v>52</v>
      </c>
      <c r="U38" s="166">
        <v>386</v>
      </c>
      <c r="V38" s="151"/>
    </row>
    <row r="39" spans="1:22" x14ac:dyDescent="0.3">
      <c r="A39" s="239"/>
      <c r="B39" s="157" t="s">
        <v>2</v>
      </c>
      <c r="C39" s="158">
        <v>55</v>
      </c>
      <c r="D39" s="159">
        <v>54</v>
      </c>
      <c r="E39" s="159">
        <v>67</v>
      </c>
      <c r="F39" s="159">
        <v>58</v>
      </c>
      <c r="G39" s="159">
        <v>61</v>
      </c>
      <c r="H39" s="159">
        <v>66</v>
      </c>
      <c r="I39" s="159">
        <v>73</v>
      </c>
      <c r="J39" s="166">
        <v>434</v>
      </c>
      <c r="K39" s="151"/>
      <c r="L39" s="239"/>
      <c r="M39" s="157" t="s">
        <v>2</v>
      </c>
      <c r="N39" s="158">
        <v>6495</v>
      </c>
      <c r="O39" s="159">
        <v>6707</v>
      </c>
      <c r="P39" s="159">
        <v>6495</v>
      </c>
      <c r="Q39" s="159">
        <v>6509</v>
      </c>
      <c r="R39" s="159">
        <v>7188</v>
      </c>
      <c r="S39" s="159">
        <v>6696</v>
      </c>
      <c r="T39" s="159">
        <v>5345</v>
      </c>
      <c r="U39" s="166">
        <v>45435</v>
      </c>
      <c r="V39" s="151"/>
    </row>
    <row r="40" spans="1:22" ht="16.8" x14ac:dyDescent="0.3">
      <c r="A40" s="239"/>
      <c r="B40" s="157" t="s">
        <v>95</v>
      </c>
      <c r="C40" s="158">
        <v>7</v>
      </c>
      <c r="D40" s="159">
        <v>5</v>
      </c>
      <c r="E40" s="159">
        <v>3</v>
      </c>
      <c r="F40" s="159">
        <v>7</v>
      </c>
      <c r="G40" s="159">
        <v>3</v>
      </c>
      <c r="H40" s="159">
        <v>10</v>
      </c>
      <c r="I40" s="159">
        <v>3</v>
      </c>
      <c r="J40" s="166">
        <v>38</v>
      </c>
      <c r="K40" s="151"/>
      <c r="L40" s="239"/>
      <c r="M40" s="157" t="s">
        <v>95</v>
      </c>
      <c r="N40" s="158">
        <v>310</v>
      </c>
      <c r="O40" s="159">
        <v>348</v>
      </c>
      <c r="P40" s="159">
        <v>344</v>
      </c>
      <c r="Q40" s="159">
        <v>315</v>
      </c>
      <c r="R40" s="159">
        <v>376</v>
      </c>
      <c r="S40" s="159">
        <v>331</v>
      </c>
      <c r="T40" s="159">
        <v>262</v>
      </c>
      <c r="U40" s="166">
        <v>2286</v>
      </c>
      <c r="V40" s="151"/>
    </row>
    <row r="41" spans="1:22" x14ac:dyDescent="0.3">
      <c r="A41" s="239"/>
      <c r="B41" s="157" t="s">
        <v>96</v>
      </c>
      <c r="C41" s="158">
        <v>5</v>
      </c>
      <c r="D41" s="159">
        <v>2</v>
      </c>
      <c r="E41" s="159">
        <v>4</v>
      </c>
      <c r="F41" s="159">
        <v>5</v>
      </c>
      <c r="G41" s="159">
        <v>4</v>
      </c>
      <c r="H41" s="159">
        <v>6</v>
      </c>
      <c r="I41" s="159">
        <v>6</v>
      </c>
      <c r="J41" s="166">
        <v>32</v>
      </c>
      <c r="K41" s="151"/>
      <c r="L41" s="239"/>
      <c r="M41" s="157" t="s">
        <v>96</v>
      </c>
      <c r="N41" s="158">
        <v>237</v>
      </c>
      <c r="O41" s="159">
        <v>257</v>
      </c>
      <c r="P41" s="159">
        <v>280</v>
      </c>
      <c r="Q41" s="159">
        <v>257</v>
      </c>
      <c r="R41" s="159">
        <v>336</v>
      </c>
      <c r="S41" s="159">
        <v>280</v>
      </c>
      <c r="T41" s="159">
        <v>279</v>
      </c>
      <c r="U41" s="166">
        <v>1926</v>
      </c>
      <c r="V41" s="151"/>
    </row>
    <row r="42" spans="1:22" x14ac:dyDescent="0.3">
      <c r="A42" s="239"/>
      <c r="B42" s="157" t="s">
        <v>4</v>
      </c>
      <c r="C42" s="158">
        <v>42</v>
      </c>
      <c r="D42" s="159">
        <v>47</v>
      </c>
      <c r="E42" s="159">
        <v>45</v>
      </c>
      <c r="F42" s="159">
        <v>33</v>
      </c>
      <c r="G42" s="159">
        <v>51</v>
      </c>
      <c r="H42" s="159">
        <v>66</v>
      </c>
      <c r="I42" s="159">
        <v>60</v>
      </c>
      <c r="J42" s="166">
        <v>344</v>
      </c>
      <c r="K42" s="151"/>
      <c r="L42" s="239"/>
      <c r="M42" s="157" t="s">
        <v>4</v>
      </c>
      <c r="N42" s="158">
        <v>2685</v>
      </c>
      <c r="O42" s="159">
        <v>2760</v>
      </c>
      <c r="P42" s="159">
        <v>2703</v>
      </c>
      <c r="Q42" s="159">
        <v>2658</v>
      </c>
      <c r="R42" s="159">
        <v>3071</v>
      </c>
      <c r="S42" s="159">
        <v>2962</v>
      </c>
      <c r="T42" s="159">
        <v>2303</v>
      </c>
      <c r="U42" s="166">
        <v>19142</v>
      </c>
      <c r="V42" s="151"/>
    </row>
    <row r="43" spans="1:22" ht="16.8" x14ac:dyDescent="0.3">
      <c r="A43" s="239"/>
      <c r="B43" s="157" t="s">
        <v>5</v>
      </c>
      <c r="C43" s="158">
        <v>11</v>
      </c>
      <c r="D43" s="159">
        <v>6</v>
      </c>
      <c r="E43" s="159">
        <v>8</v>
      </c>
      <c r="F43" s="159">
        <v>11</v>
      </c>
      <c r="G43" s="159">
        <v>10</v>
      </c>
      <c r="H43" s="159">
        <v>15</v>
      </c>
      <c r="I43" s="159">
        <v>6</v>
      </c>
      <c r="J43" s="166">
        <v>67</v>
      </c>
      <c r="K43" s="151"/>
      <c r="L43" s="239"/>
      <c r="M43" s="157" t="s">
        <v>5</v>
      </c>
      <c r="N43" s="158">
        <v>599</v>
      </c>
      <c r="O43" s="159">
        <v>698</v>
      </c>
      <c r="P43" s="159">
        <v>596</v>
      </c>
      <c r="Q43" s="159">
        <v>714</v>
      </c>
      <c r="R43" s="159">
        <v>684</v>
      </c>
      <c r="S43" s="159">
        <v>737</v>
      </c>
      <c r="T43" s="159">
        <v>602</v>
      </c>
      <c r="U43" s="166">
        <v>4630</v>
      </c>
      <c r="V43" s="151"/>
    </row>
    <row r="44" spans="1:22" x14ac:dyDescent="0.3">
      <c r="A44" s="239"/>
      <c r="B44" s="157" t="s">
        <v>6</v>
      </c>
      <c r="C44" s="158">
        <v>6</v>
      </c>
      <c r="D44" s="159">
        <v>9</v>
      </c>
      <c r="E44" s="159">
        <v>6</v>
      </c>
      <c r="F44" s="159">
        <v>10</v>
      </c>
      <c r="G44" s="159">
        <v>13</v>
      </c>
      <c r="H44" s="159">
        <v>8</v>
      </c>
      <c r="I44" s="159">
        <v>6</v>
      </c>
      <c r="J44" s="166">
        <v>58</v>
      </c>
      <c r="K44" s="151"/>
      <c r="L44" s="239"/>
      <c r="M44" s="157" t="s">
        <v>6</v>
      </c>
      <c r="N44" s="158">
        <v>1608</v>
      </c>
      <c r="O44" s="159">
        <v>1521</v>
      </c>
      <c r="P44" s="159">
        <v>1541</v>
      </c>
      <c r="Q44" s="159">
        <v>1576</v>
      </c>
      <c r="R44" s="159">
        <v>1566</v>
      </c>
      <c r="S44" s="159">
        <v>1418</v>
      </c>
      <c r="T44" s="159">
        <v>1145</v>
      </c>
      <c r="U44" s="166">
        <v>10375</v>
      </c>
      <c r="V44" s="151"/>
    </row>
    <row r="45" spans="1:22" ht="16.8" x14ac:dyDescent="0.3">
      <c r="A45" s="239"/>
      <c r="B45" s="157" t="s">
        <v>7</v>
      </c>
      <c r="C45" s="158">
        <v>40</v>
      </c>
      <c r="D45" s="159">
        <v>35</v>
      </c>
      <c r="E45" s="159">
        <v>49</v>
      </c>
      <c r="F45" s="159">
        <v>41</v>
      </c>
      <c r="G45" s="159">
        <v>47</v>
      </c>
      <c r="H45" s="159">
        <v>58</v>
      </c>
      <c r="I45" s="159">
        <v>37</v>
      </c>
      <c r="J45" s="166">
        <v>307</v>
      </c>
      <c r="K45" s="151"/>
      <c r="L45" s="239"/>
      <c r="M45" s="157" t="s">
        <v>7</v>
      </c>
      <c r="N45" s="158">
        <v>3476</v>
      </c>
      <c r="O45" s="159">
        <v>3284</v>
      </c>
      <c r="P45" s="159">
        <v>3418</v>
      </c>
      <c r="Q45" s="159">
        <v>3559</v>
      </c>
      <c r="R45" s="159">
        <v>3637</v>
      </c>
      <c r="S45" s="159">
        <v>3478</v>
      </c>
      <c r="T45" s="159">
        <v>2742</v>
      </c>
      <c r="U45" s="166">
        <v>23594</v>
      </c>
      <c r="V45" s="151"/>
    </row>
    <row r="46" spans="1:22" x14ac:dyDescent="0.3">
      <c r="A46" s="239"/>
      <c r="B46" s="157" t="s">
        <v>9</v>
      </c>
      <c r="C46" s="158">
        <v>38</v>
      </c>
      <c r="D46" s="159">
        <v>31</v>
      </c>
      <c r="E46" s="159">
        <v>33</v>
      </c>
      <c r="F46" s="159">
        <v>38</v>
      </c>
      <c r="G46" s="159">
        <v>31</v>
      </c>
      <c r="H46" s="159">
        <v>37</v>
      </c>
      <c r="I46" s="159">
        <v>41</v>
      </c>
      <c r="J46" s="166">
        <v>249</v>
      </c>
      <c r="K46" s="151"/>
      <c r="L46" s="239"/>
      <c r="M46" s="157" t="s">
        <v>9</v>
      </c>
      <c r="N46" s="158">
        <v>3249</v>
      </c>
      <c r="O46" s="159">
        <v>3252</v>
      </c>
      <c r="P46" s="159">
        <v>3222</v>
      </c>
      <c r="Q46" s="159">
        <v>3366</v>
      </c>
      <c r="R46" s="159">
        <v>3542</v>
      </c>
      <c r="S46" s="159">
        <v>3066</v>
      </c>
      <c r="T46" s="159">
        <v>2325</v>
      </c>
      <c r="U46" s="166">
        <v>22022</v>
      </c>
      <c r="V46" s="151"/>
    </row>
    <row r="47" spans="1:22" x14ac:dyDescent="0.3">
      <c r="A47" s="239"/>
      <c r="B47" s="157" t="s">
        <v>10</v>
      </c>
      <c r="C47" s="158">
        <v>5</v>
      </c>
      <c r="D47" s="159">
        <v>7</v>
      </c>
      <c r="E47" s="159">
        <v>4</v>
      </c>
      <c r="F47" s="159">
        <v>5</v>
      </c>
      <c r="G47" s="159">
        <v>5</v>
      </c>
      <c r="H47" s="159">
        <v>7</v>
      </c>
      <c r="I47" s="159">
        <v>2</v>
      </c>
      <c r="J47" s="166">
        <v>35</v>
      </c>
      <c r="K47" s="151"/>
      <c r="L47" s="239"/>
      <c r="M47" s="157" t="s">
        <v>10</v>
      </c>
      <c r="N47" s="158">
        <v>521</v>
      </c>
      <c r="O47" s="159">
        <v>452</v>
      </c>
      <c r="P47" s="159">
        <v>544</v>
      </c>
      <c r="Q47" s="159">
        <v>465</v>
      </c>
      <c r="R47" s="159">
        <v>527</v>
      </c>
      <c r="S47" s="159">
        <v>443</v>
      </c>
      <c r="T47" s="159">
        <v>385</v>
      </c>
      <c r="U47" s="166">
        <v>3337</v>
      </c>
      <c r="V47" s="151"/>
    </row>
    <row r="48" spans="1:22" x14ac:dyDescent="0.3">
      <c r="A48" s="239"/>
      <c r="B48" s="157" t="s">
        <v>11</v>
      </c>
      <c r="C48" s="158">
        <v>13</v>
      </c>
      <c r="D48" s="159">
        <v>9</v>
      </c>
      <c r="E48" s="159">
        <v>10</v>
      </c>
      <c r="F48" s="159">
        <v>17</v>
      </c>
      <c r="G48" s="159">
        <v>24</v>
      </c>
      <c r="H48" s="159">
        <v>15</v>
      </c>
      <c r="I48" s="159">
        <v>12</v>
      </c>
      <c r="J48" s="166">
        <v>100</v>
      </c>
      <c r="K48" s="151"/>
      <c r="L48" s="239"/>
      <c r="M48" s="157" t="s">
        <v>11</v>
      </c>
      <c r="N48" s="158">
        <v>1037</v>
      </c>
      <c r="O48" s="159">
        <v>1038</v>
      </c>
      <c r="P48" s="159">
        <v>1115</v>
      </c>
      <c r="Q48" s="159">
        <v>1072</v>
      </c>
      <c r="R48" s="159">
        <v>1144</v>
      </c>
      <c r="S48" s="159">
        <v>1087</v>
      </c>
      <c r="T48" s="159">
        <v>913</v>
      </c>
      <c r="U48" s="166">
        <v>7406</v>
      </c>
      <c r="V48" s="151"/>
    </row>
    <row r="49" spans="1:22" x14ac:dyDescent="0.3">
      <c r="A49" s="239"/>
      <c r="B49" s="157" t="s">
        <v>12</v>
      </c>
      <c r="C49" s="158">
        <v>51</v>
      </c>
      <c r="D49" s="159">
        <v>55</v>
      </c>
      <c r="E49" s="159">
        <v>45</v>
      </c>
      <c r="F49" s="159">
        <v>47</v>
      </c>
      <c r="G49" s="159">
        <v>49</v>
      </c>
      <c r="H49" s="159">
        <v>49</v>
      </c>
      <c r="I49" s="159">
        <v>51</v>
      </c>
      <c r="J49" s="166">
        <v>347</v>
      </c>
      <c r="K49" s="151"/>
      <c r="L49" s="239"/>
      <c r="M49" s="157" t="s">
        <v>12</v>
      </c>
      <c r="N49" s="158">
        <v>4124</v>
      </c>
      <c r="O49" s="159">
        <v>4106</v>
      </c>
      <c r="P49" s="159">
        <v>4120</v>
      </c>
      <c r="Q49" s="159">
        <v>4156</v>
      </c>
      <c r="R49" s="159">
        <v>4168</v>
      </c>
      <c r="S49" s="159">
        <v>3818</v>
      </c>
      <c r="T49" s="159">
        <v>3272</v>
      </c>
      <c r="U49" s="166">
        <v>27764</v>
      </c>
      <c r="V49" s="151"/>
    </row>
    <row r="50" spans="1:22" x14ac:dyDescent="0.3">
      <c r="A50" s="239"/>
      <c r="B50" s="157" t="s">
        <v>14</v>
      </c>
      <c r="C50" s="158">
        <v>10</v>
      </c>
      <c r="D50" s="159">
        <v>10</v>
      </c>
      <c r="E50" s="159">
        <v>11</v>
      </c>
      <c r="F50" s="159">
        <v>9</v>
      </c>
      <c r="G50" s="159">
        <v>14</v>
      </c>
      <c r="H50" s="159">
        <v>13</v>
      </c>
      <c r="I50" s="159">
        <v>9</v>
      </c>
      <c r="J50" s="166">
        <v>76</v>
      </c>
      <c r="K50" s="151"/>
      <c r="L50" s="239"/>
      <c r="M50" s="157" t="s">
        <v>14</v>
      </c>
      <c r="N50" s="158">
        <v>595</v>
      </c>
      <c r="O50" s="159">
        <v>676</v>
      </c>
      <c r="P50" s="159">
        <v>704</v>
      </c>
      <c r="Q50" s="159">
        <v>634</v>
      </c>
      <c r="R50" s="159">
        <v>680</v>
      </c>
      <c r="S50" s="159">
        <v>717</v>
      </c>
      <c r="T50" s="159">
        <v>578</v>
      </c>
      <c r="U50" s="166">
        <v>4584</v>
      </c>
      <c r="V50" s="151"/>
    </row>
    <row r="51" spans="1:22" x14ac:dyDescent="0.3">
      <c r="A51" s="239"/>
      <c r="B51" s="157" t="s">
        <v>15</v>
      </c>
      <c r="C51" s="158">
        <v>1</v>
      </c>
      <c r="D51" s="159">
        <v>3</v>
      </c>
      <c r="E51" s="159">
        <v>6</v>
      </c>
      <c r="F51" s="159">
        <v>0</v>
      </c>
      <c r="G51" s="159">
        <v>2</v>
      </c>
      <c r="H51" s="159">
        <v>3</v>
      </c>
      <c r="I51" s="159">
        <v>2</v>
      </c>
      <c r="J51" s="166">
        <v>17</v>
      </c>
      <c r="K51" s="151"/>
      <c r="L51" s="239"/>
      <c r="M51" s="157" t="s">
        <v>15</v>
      </c>
      <c r="N51" s="158">
        <v>106</v>
      </c>
      <c r="O51" s="159">
        <v>126</v>
      </c>
      <c r="P51" s="159">
        <v>114</v>
      </c>
      <c r="Q51" s="159">
        <v>114</v>
      </c>
      <c r="R51" s="159">
        <v>86</v>
      </c>
      <c r="S51" s="159">
        <v>133</v>
      </c>
      <c r="T51" s="159">
        <v>107</v>
      </c>
      <c r="U51" s="166">
        <v>786</v>
      </c>
      <c r="V51" s="151"/>
    </row>
    <row r="52" spans="1:22" x14ac:dyDescent="0.3">
      <c r="A52" s="239"/>
      <c r="B52" s="157" t="s">
        <v>16</v>
      </c>
      <c r="C52" s="158">
        <v>28</v>
      </c>
      <c r="D52" s="159">
        <v>22</v>
      </c>
      <c r="E52" s="159">
        <v>32</v>
      </c>
      <c r="F52" s="159">
        <v>25</v>
      </c>
      <c r="G52" s="159">
        <v>41</v>
      </c>
      <c r="H52" s="159">
        <v>33</v>
      </c>
      <c r="I52" s="159">
        <v>37</v>
      </c>
      <c r="J52" s="166">
        <v>218</v>
      </c>
      <c r="K52" s="151"/>
      <c r="L52" s="239"/>
      <c r="M52" s="157" t="s">
        <v>16</v>
      </c>
      <c r="N52" s="158">
        <v>2180</v>
      </c>
      <c r="O52" s="159">
        <v>1976</v>
      </c>
      <c r="P52" s="159">
        <v>2040</v>
      </c>
      <c r="Q52" s="159">
        <v>2157</v>
      </c>
      <c r="R52" s="159">
        <v>2161</v>
      </c>
      <c r="S52" s="159">
        <v>2276</v>
      </c>
      <c r="T52" s="159">
        <v>2116</v>
      </c>
      <c r="U52" s="166">
        <v>14906</v>
      </c>
      <c r="V52" s="151"/>
    </row>
    <row r="53" spans="1:22" x14ac:dyDescent="0.3">
      <c r="A53" s="239"/>
      <c r="B53" s="157" t="s">
        <v>17</v>
      </c>
      <c r="C53" s="158">
        <v>39</v>
      </c>
      <c r="D53" s="159">
        <v>24</v>
      </c>
      <c r="E53" s="159">
        <v>26</v>
      </c>
      <c r="F53" s="159">
        <v>29</v>
      </c>
      <c r="G53" s="159">
        <v>42</v>
      </c>
      <c r="H53" s="159">
        <v>51</v>
      </c>
      <c r="I53" s="159">
        <v>43</v>
      </c>
      <c r="J53" s="166">
        <v>254</v>
      </c>
      <c r="K53" s="151"/>
      <c r="L53" s="239"/>
      <c r="M53" s="157" t="s">
        <v>17</v>
      </c>
      <c r="N53" s="158">
        <v>2437</v>
      </c>
      <c r="O53" s="159">
        <v>2404</v>
      </c>
      <c r="P53" s="159">
        <v>2350</v>
      </c>
      <c r="Q53" s="159">
        <v>2278</v>
      </c>
      <c r="R53" s="159">
        <v>2692</v>
      </c>
      <c r="S53" s="159">
        <v>2439</v>
      </c>
      <c r="T53" s="159">
        <v>2024</v>
      </c>
      <c r="U53" s="166">
        <v>16624</v>
      </c>
      <c r="V53" s="151"/>
    </row>
    <row r="54" spans="1:22" x14ac:dyDescent="0.3">
      <c r="A54" s="239"/>
      <c r="B54" s="157" t="s">
        <v>18</v>
      </c>
      <c r="C54" s="158">
        <v>7</v>
      </c>
      <c r="D54" s="159">
        <v>8</v>
      </c>
      <c r="E54" s="159">
        <v>5</v>
      </c>
      <c r="F54" s="159">
        <v>0</v>
      </c>
      <c r="G54" s="159">
        <v>5</v>
      </c>
      <c r="H54" s="159">
        <v>6</v>
      </c>
      <c r="I54" s="159">
        <v>11</v>
      </c>
      <c r="J54" s="166">
        <v>42</v>
      </c>
      <c r="K54" s="151"/>
      <c r="L54" s="239"/>
      <c r="M54" s="157" t="s">
        <v>18</v>
      </c>
      <c r="N54" s="158">
        <v>233</v>
      </c>
      <c r="O54" s="159">
        <v>246</v>
      </c>
      <c r="P54" s="159">
        <v>184</v>
      </c>
      <c r="Q54" s="159">
        <v>194</v>
      </c>
      <c r="R54" s="159">
        <v>259</v>
      </c>
      <c r="S54" s="159">
        <v>191</v>
      </c>
      <c r="T54" s="159">
        <v>212</v>
      </c>
      <c r="U54" s="166">
        <v>1519</v>
      </c>
      <c r="V54" s="151"/>
    </row>
    <row r="55" spans="1:22" x14ac:dyDescent="0.3">
      <c r="A55" s="239"/>
      <c r="B55" s="157" t="s">
        <v>19</v>
      </c>
      <c r="C55" s="158">
        <v>12</v>
      </c>
      <c r="D55" s="159">
        <v>11</v>
      </c>
      <c r="E55" s="159">
        <v>11</v>
      </c>
      <c r="F55" s="159">
        <v>20</v>
      </c>
      <c r="G55" s="159">
        <v>24</v>
      </c>
      <c r="H55" s="159">
        <v>22</v>
      </c>
      <c r="I55" s="159">
        <v>17</v>
      </c>
      <c r="J55" s="166">
        <v>117</v>
      </c>
      <c r="K55" s="151"/>
      <c r="L55" s="239"/>
      <c r="M55" s="157" t="s">
        <v>19</v>
      </c>
      <c r="N55" s="158">
        <v>762</v>
      </c>
      <c r="O55" s="159">
        <v>691</v>
      </c>
      <c r="P55" s="159">
        <v>687</v>
      </c>
      <c r="Q55" s="159">
        <v>706</v>
      </c>
      <c r="R55" s="159">
        <v>797</v>
      </c>
      <c r="S55" s="159">
        <v>624</v>
      </c>
      <c r="T55" s="159">
        <v>601</v>
      </c>
      <c r="U55" s="166">
        <v>4868</v>
      </c>
      <c r="V55" s="151"/>
    </row>
    <row r="56" spans="1:22" x14ac:dyDescent="0.3">
      <c r="A56" s="239"/>
      <c r="B56" s="157" t="s">
        <v>97</v>
      </c>
      <c r="C56" s="158">
        <v>34</v>
      </c>
      <c r="D56" s="159">
        <v>33</v>
      </c>
      <c r="E56" s="159">
        <v>28</v>
      </c>
      <c r="F56" s="159">
        <v>17</v>
      </c>
      <c r="G56" s="159">
        <v>26</v>
      </c>
      <c r="H56" s="159">
        <v>21</v>
      </c>
      <c r="I56" s="159">
        <v>33</v>
      </c>
      <c r="J56" s="166">
        <v>192</v>
      </c>
      <c r="K56" s="151"/>
      <c r="L56" s="239"/>
      <c r="M56" s="157" t="s">
        <v>97</v>
      </c>
      <c r="N56" s="158">
        <v>2501</v>
      </c>
      <c r="O56" s="159">
        <v>2399</v>
      </c>
      <c r="P56" s="159">
        <v>2490</v>
      </c>
      <c r="Q56" s="159">
        <v>2387</v>
      </c>
      <c r="R56" s="159">
        <v>2461</v>
      </c>
      <c r="S56" s="159">
        <v>2286</v>
      </c>
      <c r="T56" s="159">
        <v>2077</v>
      </c>
      <c r="U56" s="166">
        <v>16601</v>
      </c>
      <c r="V56" s="151"/>
    </row>
    <row r="57" spans="1:22" x14ac:dyDescent="0.3">
      <c r="A57" s="239"/>
      <c r="B57" s="157" t="s">
        <v>21</v>
      </c>
      <c r="C57" s="158">
        <v>16</v>
      </c>
      <c r="D57" s="159">
        <v>15</v>
      </c>
      <c r="E57" s="159">
        <v>17</v>
      </c>
      <c r="F57" s="159">
        <v>10</v>
      </c>
      <c r="G57" s="159">
        <v>17</v>
      </c>
      <c r="H57" s="159">
        <v>23</v>
      </c>
      <c r="I57" s="159">
        <v>8</v>
      </c>
      <c r="J57" s="166">
        <v>106</v>
      </c>
      <c r="K57" s="151"/>
      <c r="L57" s="239"/>
      <c r="M57" s="157" t="s">
        <v>21</v>
      </c>
      <c r="N57" s="158">
        <v>735</v>
      </c>
      <c r="O57" s="159">
        <v>800</v>
      </c>
      <c r="P57" s="159">
        <v>694</v>
      </c>
      <c r="Q57" s="159">
        <v>795</v>
      </c>
      <c r="R57" s="159">
        <v>739</v>
      </c>
      <c r="S57" s="159">
        <v>736</v>
      </c>
      <c r="T57" s="159">
        <v>693</v>
      </c>
      <c r="U57" s="166">
        <v>5192</v>
      </c>
      <c r="V57" s="151"/>
    </row>
    <row r="58" spans="1:22" ht="15" thickBot="1" x14ac:dyDescent="0.35">
      <c r="A58" s="240" t="s">
        <v>92</v>
      </c>
      <c r="B58" s="241"/>
      <c r="C58" s="160">
        <v>456</v>
      </c>
      <c r="D58" s="161">
        <v>422</v>
      </c>
      <c r="E58" s="161">
        <v>440</v>
      </c>
      <c r="F58" s="161">
        <v>413</v>
      </c>
      <c r="G58" s="161">
        <v>502</v>
      </c>
      <c r="H58" s="161">
        <v>553</v>
      </c>
      <c r="I58" s="161">
        <v>497</v>
      </c>
      <c r="J58" s="162">
        <v>3283</v>
      </c>
      <c r="K58" s="151"/>
      <c r="L58" s="240" t="s">
        <v>92</v>
      </c>
      <c r="M58" s="241"/>
      <c r="N58" s="160">
        <v>36179</v>
      </c>
      <c r="O58" s="161">
        <v>36033</v>
      </c>
      <c r="P58" s="161">
        <v>35929</v>
      </c>
      <c r="Q58" s="161">
        <v>36282</v>
      </c>
      <c r="R58" s="161">
        <v>38603</v>
      </c>
      <c r="S58" s="161">
        <v>36096</v>
      </c>
      <c r="T58" s="161">
        <v>30053</v>
      </c>
      <c r="U58" s="162">
        <v>249175</v>
      </c>
      <c r="V58" s="151"/>
    </row>
  </sheetData>
  <mergeCells count="28">
    <mergeCell ref="L58:M58"/>
    <mergeCell ref="A34:J34"/>
    <mergeCell ref="A35:B36"/>
    <mergeCell ref="C35:I35"/>
    <mergeCell ref="J35:J36"/>
    <mergeCell ref="A37:A57"/>
    <mergeCell ref="A58:B58"/>
    <mergeCell ref="L34:U34"/>
    <mergeCell ref="L35:M36"/>
    <mergeCell ref="N35:T35"/>
    <mergeCell ref="U35:U36"/>
    <mergeCell ref="L37:L57"/>
    <mergeCell ref="A33:J33"/>
    <mergeCell ref="L33:U33"/>
    <mergeCell ref="A27:B27"/>
    <mergeCell ref="L2:U2"/>
    <mergeCell ref="L3:U3"/>
    <mergeCell ref="A2:J2"/>
    <mergeCell ref="A3:J3"/>
    <mergeCell ref="A4:B5"/>
    <mergeCell ref="C4:I4"/>
    <mergeCell ref="J4:J5"/>
    <mergeCell ref="A6:A26"/>
    <mergeCell ref="L4:M5"/>
    <mergeCell ref="N4:T4"/>
    <mergeCell ref="U4:U5"/>
    <mergeCell ref="L6:L26"/>
    <mergeCell ref="L27:M2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99" t="s">
        <v>49</v>
      </c>
      <c r="B3" s="200"/>
      <c r="C3" s="200"/>
      <c r="D3" s="200"/>
      <c r="E3" s="200"/>
      <c r="F3" s="20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95" t="s">
        <v>36</v>
      </c>
      <c r="B4" s="196"/>
      <c r="C4" s="196"/>
      <c r="D4" s="196"/>
      <c r="E4" s="196"/>
      <c r="F4" s="19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97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1" ht="15.6" x14ac:dyDescent="0.3">
      <c r="A6" s="19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2479</v>
      </c>
      <c r="D7" s="15">
        <v>72</v>
      </c>
      <c r="E7" s="15">
        <v>74</v>
      </c>
      <c r="F7" s="15">
        <v>3485</v>
      </c>
      <c r="G7" s="12"/>
      <c r="H7" s="16">
        <v>2395</v>
      </c>
      <c r="I7" s="16">
        <v>56</v>
      </c>
      <c r="J7" s="16">
        <v>58</v>
      </c>
      <c r="K7" s="16">
        <v>3288</v>
      </c>
      <c r="L7" s="12"/>
      <c r="M7" s="16">
        <v>2453</v>
      </c>
      <c r="N7" s="16">
        <v>74</v>
      </c>
      <c r="O7" s="16">
        <v>84</v>
      </c>
      <c r="P7" s="16">
        <v>3378</v>
      </c>
      <c r="Q7" s="12"/>
      <c r="R7" s="16">
        <v>2499</v>
      </c>
      <c r="S7" s="16">
        <v>79</v>
      </c>
      <c r="T7" s="16">
        <v>85</v>
      </c>
      <c r="U7" s="16">
        <v>3443</v>
      </c>
      <c r="V7" s="12"/>
      <c r="W7" s="16">
        <v>2810</v>
      </c>
      <c r="X7" s="16">
        <v>81</v>
      </c>
      <c r="Y7" s="16">
        <v>90</v>
      </c>
      <c r="Z7" s="16">
        <v>3971</v>
      </c>
      <c r="AA7" s="12"/>
      <c r="AB7" s="16">
        <v>2842</v>
      </c>
      <c r="AC7" s="16">
        <v>83</v>
      </c>
      <c r="AD7" s="16">
        <v>94</v>
      </c>
      <c r="AE7" s="16">
        <v>4395</v>
      </c>
      <c r="AF7" s="12"/>
      <c r="AG7" s="16">
        <v>2516</v>
      </c>
      <c r="AH7" s="16">
        <v>93</v>
      </c>
      <c r="AI7" s="16">
        <v>106</v>
      </c>
      <c r="AJ7" s="16">
        <v>4460</v>
      </c>
      <c r="AK7" s="12"/>
      <c r="AL7" s="22">
        <v>17994</v>
      </c>
      <c r="AM7" s="22">
        <v>538</v>
      </c>
      <c r="AN7" s="22">
        <v>591</v>
      </c>
      <c r="AO7" s="22">
        <v>26420</v>
      </c>
    </row>
    <row r="8" spans="1:41" ht="15" x14ac:dyDescent="0.25">
      <c r="A8" s="2" t="s">
        <v>1</v>
      </c>
      <c r="B8" s="3"/>
      <c r="C8" s="15">
        <v>57</v>
      </c>
      <c r="D8" s="15">
        <v>0</v>
      </c>
      <c r="E8" s="15">
        <v>0</v>
      </c>
      <c r="F8" s="15">
        <v>77</v>
      </c>
      <c r="G8" s="12"/>
      <c r="H8" s="16">
        <v>65</v>
      </c>
      <c r="I8" s="16">
        <v>2</v>
      </c>
      <c r="J8" s="16">
        <v>2</v>
      </c>
      <c r="K8" s="16">
        <v>92</v>
      </c>
      <c r="L8" s="12"/>
      <c r="M8" s="16">
        <v>51</v>
      </c>
      <c r="N8" s="16">
        <v>1</v>
      </c>
      <c r="O8" s="16">
        <v>1</v>
      </c>
      <c r="P8" s="16">
        <v>73</v>
      </c>
      <c r="Q8" s="12"/>
      <c r="R8" s="16">
        <v>61</v>
      </c>
      <c r="S8" s="16">
        <v>1</v>
      </c>
      <c r="T8" s="16">
        <v>1</v>
      </c>
      <c r="U8" s="16">
        <v>85</v>
      </c>
      <c r="V8" s="12"/>
      <c r="W8" s="16">
        <v>68</v>
      </c>
      <c r="X8" s="16">
        <v>3</v>
      </c>
      <c r="Y8" s="16">
        <v>4</v>
      </c>
      <c r="Z8" s="16">
        <v>90</v>
      </c>
      <c r="AA8" s="12"/>
      <c r="AB8" s="16">
        <v>88</v>
      </c>
      <c r="AC8" s="16">
        <v>4</v>
      </c>
      <c r="AD8" s="16">
        <v>6</v>
      </c>
      <c r="AE8" s="16">
        <v>134</v>
      </c>
      <c r="AF8" s="12"/>
      <c r="AG8" s="16">
        <v>63</v>
      </c>
      <c r="AH8" s="16">
        <v>6</v>
      </c>
      <c r="AI8" s="16">
        <v>7</v>
      </c>
      <c r="AJ8" s="16">
        <v>117</v>
      </c>
      <c r="AK8" s="12"/>
      <c r="AL8" s="22">
        <v>453</v>
      </c>
      <c r="AM8" s="22">
        <v>17</v>
      </c>
      <c r="AN8" s="22">
        <v>21</v>
      </c>
      <c r="AO8" s="22">
        <v>668</v>
      </c>
    </row>
    <row r="9" spans="1:41" ht="15" x14ac:dyDescent="0.25">
      <c r="A9" s="2" t="s">
        <v>2</v>
      </c>
      <c r="B9" s="3"/>
      <c r="C9" s="15">
        <v>7684</v>
      </c>
      <c r="D9" s="15">
        <v>111</v>
      </c>
      <c r="E9" s="15">
        <v>119</v>
      </c>
      <c r="F9" s="15">
        <v>10358</v>
      </c>
      <c r="G9" s="12"/>
      <c r="H9" s="16">
        <v>7773</v>
      </c>
      <c r="I9" s="16">
        <v>116</v>
      </c>
      <c r="J9" s="16">
        <v>127</v>
      </c>
      <c r="K9" s="16">
        <v>10286</v>
      </c>
      <c r="L9" s="12"/>
      <c r="M9" s="16">
        <v>7756</v>
      </c>
      <c r="N9" s="16">
        <v>121</v>
      </c>
      <c r="O9" s="16">
        <v>128</v>
      </c>
      <c r="P9" s="16">
        <v>10403</v>
      </c>
      <c r="Q9" s="12"/>
      <c r="R9" s="16">
        <v>8044</v>
      </c>
      <c r="S9" s="16">
        <v>135</v>
      </c>
      <c r="T9" s="16">
        <v>145</v>
      </c>
      <c r="U9" s="16">
        <v>10789</v>
      </c>
      <c r="V9" s="12"/>
      <c r="W9" s="16">
        <v>8678</v>
      </c>
      <c r="X9" s="16">
        <v>141</v>
      </c>
      <c r="Y9" s="16">
        <v>149</v>
      </c>
      <c r="Z9" s="16">
        <v>11753</v>
      </c>
      <c r="AA9" s="12"/>
      <c r="AB9" s="16">
        <v>8023</v>
      </c>
      <c r="AC9" s="16">
        <v>171</v>
      </c>
      <c r="AD9" s="16">
        <v>189</v>
      </c>
      <c r="AE9" s="16">
        <v>12321</v>
      </c>
      <c r="AF9" s="12"/>
      <c r="AG9" s="16">
        <v>6066</v>
      </c>
      <c r="AH9" s="16">
        <v>168</v>
      </c>
      <c r="AI9" s="16">
        <v>184</v>
      </c>
      <c r="AJ9" s="16">
        <v>10083</v>
      </c>
      <c r="AK9" s="12"/>
      <c r="AL9" s="22">
        <v>54024</v>
      </c>
      <c r="AM9" s="22">
        <v>963</v>
      </c>
      <c r="AN9" s="22">
        <v>1041</v>
      </c>
      <c r="AO9" s="22">
        <v>75993</v>
      </c>
    </row>
    <row r="10" spans="1:41" ht="15" x14ac:dyDescent="0.25">
      <c r="A10" s="2" t="s">
        <v>3</v>
      </c>
      <c r="B10" s="3"/>
      <c r="C10" s="15">
        <v>540</v>
      </c>
      <c r="D10" s="15">
        <v>14</v>
      </c>
      <c r="E10" s="15">
        <v>14</v>
      </c>
      <c r="F10" s="15">
        <v>706</v>
      </c>
      <c r="G10" s="12"/>
      <c r="H10" s="16">
        <v>546</v>
      </c>
      <c r="I10" s="16">
        <v>10</v>
      </c>
      <c r="J10" s="16">
        <v>10</v>
      </c>
      <c r="K10" s="16">
        <v>665</v>
      </c>
      <c r="L10" s="12"/>
      <c r="M10" s="16">
        <v>553</v>
      </c>
      <c r="N10" s="16">
        <v>12</v>
      </c>
      <c r="O10" s="16">
        <v>12</v>
      </c>
      <c r="P10" s="16">
        <v>719</v>
      </c>
      <c r="Q10" s="12"/>
      <c r="R10" s="16">
        <v>556</v>
      </c>
      <c r="S10" s="16">
        <v>15</v>
      </c>
      <c r="T10" s="16">
        <v>16</v>
      </c>
      <c r="U10" s="16">
        <v>718</v>
      </c>
      <c r="V10" s="12"/>
      <c r="W10" s="16">
        <v>683</v>
      </c>
      <c r="X10" s="16">
        <v>18</v>
      </c>
      <c r="Y10" s="16">
        <v>20</v>
      </c>
      <c r="Z10" s="16">
        <v>907</v>
      </c>
      <c r="AA10" s="12"/>
      <c r="AB10" s="16">
        <v>623</v>
      </c>
      <c r="AC10" s="16">
        <v>22</v>
      </c>
      <c r="AD10" s="16">
        <v>27</v>
      </c>
      <c r="AE10" s="16">
        <v>888</v>
      </c>
      <c r="AF10" s="12"/>
      <c r="AG10" s="16">
        <v>508</v>
      </c>
      <c r="AH10" s="16">
        <v>23</v>
      </c>
      <c r="AI10" s="16">
        <v>27</v>
      </c>
      <c r="AJ10" s="16">
        <v>758</v>
      </c>
      <c r="AK10" s="12"/>
      <c r="AL10" s="22">
        <v>4009</v>
      </c>
      <c r="AM10" s="22">
        <v>114</v>
      </c>
      <c r="AN10" s="22">
        <v>126</v>
      </c>
      <c r="AO10" s="22">
        <v>5361</v>
      </c>
    </row>
    <row r="11" spans="1:41" ht="15" x14ac:dyDescent="0.25">
      <c r="A11" s="2" t="s">
        <v>4</v>
      </c>
      <c r="B11" s="3"/>
      <c r="C11" s="15">
        <v>2969</v>
      </c>
      <c r="D11" s="15">
        <v>68</v>
      </c>
      <c r="E11" s="15">
        <v>71</v>
      </c>
      <c r="F11" s="15">
        <v>3955</v>
      </c>
      <c r="G11" s="12"/>
      <c r="H11" s="16">
        <v>2895</v>
      </c>
      <c r="I11" s="16">
        <v>86</v>
      </c>
      <c r="J11" s="16">
        <v>90</v>
      </c>
      <c r="K11" s="16">
        <v>3823</v>
      </c>
      <c r="L11" s="12"/>
      <c r="M11" s="16">
        <v>2877</v>
      </c>
      <c r="N11" s="16">
        <v>63</v>
      </c>
      <c r="O11" s="16">
        <v>65</v>
      </c>
      <c r="P11" s="16">
        <v>3831</v>
      </c>
      <c r="Q11" s="12"/>
      <c r="R11" s="16">
        <v>2888</v>
      </c>
      <c r="S11" s="16">
        <v>84</v>
      </c>
      <c r="T11" s="16">
        <v>89</v>
      </c>
      <c r="U11" s="16">
        <v>3826</v>
      </c>
      <c r="V11" s="12"/>
      <c r="W11" s="16">
        <v>3164</v>
      </c>
      <c r="X11" s="16">
        <v>76</v>
      </c>
      <c r="Y11" s="16">
        <v>80</v>
      </c>
      <c r="Z11" s="16">
        <v>4323</v>
      </c>
      <c r="AA11" s="12"/>
      <c r="AB11" s="16">
        <v>3262</v>
      </c>
      <c r="AC11" s="16">
        <v>106</v>
      </c>
      <c r="AD11" s="16">
        <v>118</v>
      </c>
      <c r="AE11" s="16">
        <v>4984</v>
      </c>
      <c r="AF11" s="12"/>
      <c r="AG11" s="16">
        <v>2690</v>
      </c>
      <c r="AH11" s="16">
        <v>113</v>
      </c>
      <c r="AI11" s="16">
        <v>137</v>
      </c>
      <c r="AJ11" s="16">
        <v>4487</v>
      </c>
      <c r="AK11" s="12"/>
      <c r="AL11" s="22">
        <v>20745</v>
      </c>
      <c r="AM11" s="22">
        <v>596</v>
      </c>
      <c r="AN11" s="22">
        <v>650</v>
      </c>
      <c r="AO11" s="22">
        <v>29229</v>
      </c>
    </row>
    <row r="12" spans="1:41" ht="15" x14ac:dyDescent="0.25">
      <c r="A12" s="2" t="s">
        <v>5</v>
      </c>
      <c r="B12" s="3"/>
      <c r="C12" s="15">
        <v>801</v>
      </c>
      <c r="D12" s="15">
        <v>29</v>
      </c>
      <c r="E12" s="15">
        <v>30</v>
      </c>
      <c r="F12" s="15">
        <v>1040</v>
      </c>
      <c r="G12" s="12"/>
      <c r="H12" s="16">
        <v>859</v>
      </c>
      <c r="I12" s="16">
        <v>24</v>
      </c>
      <c r="J12" s="16">
        <v>24</v>
      </c>
      <c r="K12" s="16">
        <v>1111</v>
      </c>
      <c r="L12" s="12"/>
      <c r="M12" s="16">
        <v>786</v>
      </c>
      <c r="N12" s="16">
        <v>11</v>
      </c>
      <c r="O12" s="16">
        <v>11</v>
      </c>
      <c r="P12" s="16">
        <v>1025</v>
      </c>
      <c r="Q12" s="12"/>
      <c r="R12" s="16">
        <v>889</v>
      </c>
      <c r="S12" s="16">
        <v>25</v>
      </c>
      <c r="T12" s="16">
        <v>25</v>
      </c>
      <c r="U12" s="16">
        <v>1167</v>
      </c>
      <c r="V12" s="12"/>
      <c r="W12" s="16">
        <v>924</v>
      </c>
      <c r="X12" s="16">
        <v>26</v>
      </c>
      <c r="Y12" s="16">
        <v>27</v>
      </c>
      <c r="Z12" s="16">
        <v>1186</v>
      </c>
      <c r="AA12" s="12"/>
      <c r="AB12" s="16">
        <v>933</v>
      </c>
      <c r="AC12" s="16">
        <v>38</v>
      </c>
      <c r="AD12" s="16">
        <v>43</v>
      </c>
      <c r="AE12" s="16">
        <v>1260</v>
      </c>
      <c r="AF12" s="12"/>
      <c r="AG12" s="16">
        <v>707</v>
      </c>
      <c r="AH12" s="16">
        <v>36</v>
      </c>
      <c r="AI12" s="16">
        <v>43</v>
      </c>
      <c r="AJ12" s="16">
        <v>1126</v>
      </c>
      <c r="AK12" s="12"/>
      <c r="AL12" s="22">
        <v>5899</v>
      </c>
      <c r="AM12" s="22">
        <v>189</v>
      </c>
      <c r="AN12" s="22">
        <v>203</v>
      </c>
      <c r="AO12" s="22">
        <v>7915</v>
      </c>
    </row>
    <row r="13" spans="1:41" ht="15" x14ac:dyDescent="0.25">
      <c r="A13" s="2" t="s">
        <v>6</v>
      </c>
      <c r="B13" s="3"/>
      <c r="C13" s="15">
        <v>1539</v>
      </c>
      <c r="D13" s="15">
        <v>15</v>
      </c>
      <c r="E13" s="15">
        <v>19</v>
      </c>
      <c r="F13" s="15">
        <v>1992</v>
      </c>
      <c r="G13" s="12"/>
      <c r="H13" s="16">
        <v>1492</v>
      </c>
      <c r="I13" s="16">
        <v>22</v>
      </c>
      <c r="J13" s="16">
        <v>23</v>
      </c>
      <c r="K13" s="16">
        <v>1895</v>
      </c>
      <c r="L13" s="12"/>
      <c r="M13" s="16">
        <v>1488</v>
      </c>
      <c r="N13" s="16">
        <v>18</v>
      </c>
      <c r="O13" s="16">
        <v>18</v>
      </c>
      <c r="P13" s="16">
        <v>1899</v>
      </c>
      <c r="Q13" s="12"/>
      <c r="R13" s="16">
        <v>1568</v>
      </c>
      <c r="S13" s="16">
        <v>19</v>
      </c>
      <c r="T13" s="16">
        <v>19</v>
      </c>
      <c r="U13" s="16">
        <v>1993</v>
      </c>
      <c r="V13" s="12"/>
      <c r="W13" s="16">
        <v>1650</v>
      </c>
      <c r="X13" s="16">
        <v>12</v>
      </c>
      <c r="Y13" s="16">
        <v>15</v>
      </c>
      <c r="Z13" s="16">
        <v>2151</v>
      </c>
      <c r="AA13" s="12"/>
      <c r="AB13" s="16">
        <v>1557</v>
      </c>
      <c r="AC13" s="16">
        <v>20</v>
      </c>
      <c r="AD13" s="16">
        <v>22</v>
      </c>
      <c r="AE13" s="16">
        <v>2193</v>
      </c>
      <c r="AF13" s="12"/>
      <c r="AG13" s="16">
        <v>1261</v>
      </c>
      <c r="AH13" s="16">
        <v>33</v>
      </c>
      <c r="AI13" s="16">
        <v>37</v>
      </c>
      <c r="AJ13" s="16">
        <v>1984</v>
      </c>
      <c r="AK13" s="12"/>
      <c r="AL13" s="22">
        <v>10555</v>
      </c>
      <c r="AM13" s="22">
        <v>139</v>
      </c>
      <c r="AN13" s="22">
        <v>153</v>
      </c>
      <c r="AO13" s="22">
        <v>14107</v>
      </c>
    </row>
    <row r="14" spans="1:41" ht="15" x14ac:dyDescent="0.25">
      <c r="A14" s="2" t="s">
        <v>7</v>
      </c>
      <c r="B14" s="3"/>
      <c r="C14" s="15">
        <v>3988</v>
      </c>
      <c r="D14" s="15">
        <v>105</v>
      </c>
      <c r="E14" s="15">
        <v>121</v>
      </c>
      <c r="F14" s="15">
        <v>5257</v>
      </c>
      <c r="G14" s="12"/>
      <c r="H14" s="16">
        <v>3906</v>
      </c>
      <c r="I14" s="16">
        <v>92</v>
      </c>
      <c r="J14" s="16">
        <v>96</v>
      </c>
      <c r="K14" s="16">
        <v>5166</v>
      </c>
      <c r="L14" s="12"/>
      <c r="M14" s="16">
        <v>4103</v>
      </c>
      <c r="N14" s="16">
        <v>79</v>
      </c>
      <c r="O14" s="16">
        <v>82</v>
      </c>
      <c r="P14" s="16">
        <v>5519</v>
      </c>
      <c r="Q14" s="12"/>
      <c r="R14" s="16">
        <v>3915</v>
      </c>
      <c r="S14" s="16">
        <v>84</v>
      </c>
      <c r="T14" s="16">
        <v>89</v>
      </c>
      <c r="U14" s="16">
        <v>5240</v>
      </c>
      <c r="V14" s="12"/>
      <c r="W14" s="16">
        <v>4182</v>
      </c>
      <c r="X14" s="16">
        <v>110</v>
      </c>
      <c r="Y14" s="16">
        <v>122</v>
      </c>
      <c r="Z14" s="16">
        <v>5587</v>
      </c>
      <c r="AA14" s="12"/>
      <c r="AB14" s="16">
        <v>4070</v>
      </c>
      <c r="AC14" s="16">
        <v>120</v>
      </c>
      <c r="AD14" s="16">
        <v>128</v>
      </c>
      <c r="AE14" s="16">
        <v>6042</v>
      </c>
      <c r="AF14" s="12"/>
      <c r="AG14" s="16">
        <v>3108</v>
      </c>
      <c r="AH14" s="16">
        <v>128</v>
      </c>
      <c r="AI14" s="16">
        <v>151</v>
      </c>
      <c r="AJ14" s="16">
        <v>5149</v>
      </c>
      <c r="AK14" s="12"/>
      <c r="AL14" s="22">
        <v>27272</v>
      </c>
      <c r="AM14" s="22">
        <v>718</v>
      </c>
      <c r="AN14" s="22">
        <v>789</v>
      </c>
      <c r="AO14" s="22">
        <v>37960</v>
      </c>
    </row>
    <row r="15" spans="1:41" s="80" customFormat="1" ht="15" x14ac:dyDescent="0.25">
      <c r="A15" s="28" t="s">
        <v>8</v>
      </c>
      <c r="B15" s="76"/>
      <c r="C15" s="19">
        <v>20057</v>
      </c>
      <c r="D15" s="19">
        <v>414</v>
      </c>
      <c r="E15" s="19">
        <v>448</v>
      </c>
      <c r="F15" s="19">
        <v>26870</v>
      </c>
      <c r="G15" s="48"/>
      <c r="H15" s="21">
        <v>19931</v>
      </c>
      <c r="I15" s="21">
        <v>408</v>
      </c>
      <c r="J15" s="21">
        <v>430</v>
      </c>
      <c r="K15" s="21">
        <v>26326</v>
      </c>
      <c r="L15" s="48"/>
      <c r="M15" s="21">
        <v>20067</v>
      </c>
      <c r="N15" s="21">
        <v>379</v>
      </c>
      <c r="O15" s="21">
        <v>401</v>
      </c>
      <c r="P15" s="21">
        <v>26847</v>
      </c>
      <c r="Q15" s="48"/>
      <c r="R15" s="21">
        <v>20420</v>
      </c>
      <c r="S15" s="21">
        <v>442</v>
      </c>
      <c r="T15" s="21">
        <v>469</v>
      </c>
      <c r="U15" s="21">
        <v>27261</v>
      </c>
      <c r="V15" s="48"/>
      <c r="W15" s="21">
        <v>22159</v>
      </c>
      <c r="X15" s="21">
        <v>467</v>
      </c>
      <c r="Y15" s="21">
        <v>507</v>
      </c>
      <c r="Z15" s="21">
        <v>29968</v>
      </c>
      <c r="AA15" s="48"/>
      <c r="AB15" s="21">
        <v>21398</v>
      </c>
      <c r="AC15" s="21">
        <v>564</v>
      </c>
      <c r="AD15" s="21">
        <v>627</v>
      </c>
      <c r="AE15" s="21">
        <v>32217</v>
      </c>
      <c r="AF15" s="48"/>
      <c r="AG15" s="21">
        <v>16919</v>
      </c>
      <c r="AH15" s="21">
        <v>600</v>
      </c>
      <c r="AI15" s="21">
        <v>692</v>
      </c>
      <c r="AJ15" s="21">
        <v>28164</v>
      </c>
      <c r="AK15" s="48"/>
      <c r="AL15" s="23">
        <v>140951</v>
      </c>
      <c r="AM15" s="23">
        <v>3274</v>
      </c>
      <c r="AN15" s="23">
        <v>3574</v>
      </c>
      <c r="AO15" s="23">
        <v>197653</v>
      </c>
    </row>
    <row r="16" spans="1:41" ht="15" x14ac:dyDescent="0.25">
      <c r="A16" s="2" t="s">
        <v>9</v>
      </c>
      <c r="B16" s="3"/>
      <c r="C16" s="15">
        <v>3374</v>
      </c>
      <c r="D16" s="15">
        <v>54</v>
      </c>
      <c r="E16" s="15">
        <v>58</v>
      </c>
      <c r="F16" s="15">
        <v>4332</v>
      </c>
      <c r="G16" s="12"/>
      <c r="H16" s="16">
        <v>3370</v>
      </c>
      <c r="I16" s="16">
        <v>47</v>
      </c>
      <c r="J16" s="16">
        <v>50</v>
      </c>
      <c r="K16" s="16">
        <v>4339</v>
      </c>
      <c r="L16" s="12"/>
      <c r="M16" s="16">
        <v>3176</v>
      </c>
      <c r="N16" s="16">
        <v>73</v>
      </c>
      <c r="O16" s="16">
        <v>79</v>
      </c>
      <c r="P16" s="16">
        <v>4105</v>
      </c>
      <c r="Q16" s="12"/>
      <c r="R16" s="16">
        <v>3359</v>
      </c>
      <c r="S16" s="16">
        <v>63</v>
      </c>
      <c r="T16" s="16">
        <v>69</v>
      </c>
      <c r="U16" s="16">
        <v>4323</v>
      </c>
      <c r="V16" s="12"/>
      <c r="W16" s="16">
        <v>3492</v>
      </c>
      <c r="X16" s="16">
        <v>60</v>
      </c>
      <c r="Y16" s="16">
        <v>63</v>
      </c>
      <c r="Z16" s="16">
        <v>4487</v>
      </c>
      <c r="AA16" s="12"/>
      <c r="AB16" s="16">
        <v>3146</v>
      </c>
      <c r="AC16" s="16">
        <v>75</v>
      </c>
      <c r="AD16" s="16">
        <v>85</v>
      </c>
      <c r="AE16" s="16">
        <v>4280</v>
      </c>
      <c r="AF16" s="12"/>
      <c r="AG16" s="16">
        <v>2323</v>
      </c>
      <c r="AH16" s="16">
        <v>73</v>
      </c>
      <c r="AI16" s="16">
        <v>83</v>
      </c>
      <c r="AJ16" s="16">
        <v>3657</v>
      </c>
      <c r="AK16" s="12"/>
      <c r="AL16" s="22">
        <v>22240</v>
      </c>
      <c r="AM16" s="22">
        <v>445</v>
      </c>
      <c r="AN16" s="22">
        <v>487</v>
      </c>
      <c r="AO16" s="22">
        <v>29523</v>
      </c>
    </row>
    <row r="17" spans="1:41" x14ac:dyDescent="0.3">
      <c r="A17" s="2" t="s">
        <v>10</v>
      </c>
      <c r="B17" s="3"/>
      <c r="C17" s="15">
        <v>649</v>
      </c>
      <c r="D17" s="15">
        <v>14</v>
      </c>
      <c r="E17" s="15">
        <v>15</v>
      </c>
      <c r="F17" s="15">
        <v>931</v>
      </c>
      <c r="G17" s="12"/>
      <c r="H17" s="16">
        <v>586</v>
      </c>
      <c r="I17" s="16">
        <v>11</v>
      </c>
      <c r="J17" s="16">
        <v>13</v>
      </c>
      <c r="K17" s="16">
        <v>832</v>
      </c>
      <c r="L17" s="12"/>
      <c r="M17" s="16">
        <v>598</v>
      </c>
      <c r="N17" s="16">
        <v>17</v>
      </c>
      <c r="O17" s="16">
        <v>19</v>
      </c>
      <c r="P17" s="16">
        <v>821</v>
      </c>
      <c r="Q17" s="12"/>
      <c r="R17" s="16">
        <v>591</v>
      </c>
      <c r="S17" s="16">
        <v>15</v>
      </c>
      <c r="T17" s="16">
        <v>15</v>
      </c>
      <c r="U17" s="16">
        <v>800</v>
      </c>
      <c r="V17" s="12"/>
      <c r="W17" s="16">
        <v>602</v>
      </c>
      <c r="X17" s="16">
        <v>12</v>
      </c>
      <c r="Y17" s="16">
        <v>13</v>
      </c>
      <c r="Z17" s="16">
        <v>842</v>
      </c>
      <c r="AA17" s="12"/>
      <c r="AB17" s="16">
        <v>632</v>
      </c>
      <c r="AC17" s="16">
        <v>26</v>
      </c>
      <c r="AD17" s="16">
        <v>27</v>
      </c>
      <c r="AE17" s="16">
        <v>945</v>
      </c>
      <c r="AF17" s="12"/>
      <c r="AG17" s="16">
        <v>458</v>
      </c>
      <c r="AH17" s="16">
        <v>10</v>
      </c>
      <c r="AI17" s="16">
        <v>10</v>
      </c>
      <c r="AJ17" s="16">
        <v>783</v>
      </c>
      <c r="AK17" s="12"/>
      <c r="AL17" s="22">
        <v>4116</v>
      </c>
      <c r="AM17" s="22">
        <v>105</v>
      </c>
      <c r="AN17" s="22">
        <v>112</v>
      </c>
      <c r="AO17" s="22">
        <v>5954</v>
      </c>
    </row>
    <row r="18" spans="1:41" x14ac:dyDescent="0.3">
      <c r="A18" s="2" t="s">
        <v>11</v>
      </c>
      <c r="B18" s="3"/>
      <c r="C18" s="15">
        <v>1252</v>
      </c>
      <c r="D18" s="15">
        <v>33</v>
      </c>
      <c r="E18" s="15">
        <v>38</v>
      </c>
      <c r="F18" s="15">
        <v>1821</v>
      </c>
      <c r="G18" s="12"/>
      <c r="H18" s="16">
        <v>1267</v>
      </c>
      <c r="I18" s="16">
        <v>24</v>
      </c>
      <c r="J18" s="16">
        <v>27</v>
      </c>
      <c r="K18" s="16">
        <v>1739</v>
      </c>
      <c r="L18" s="12"/>
      <c r="M18" s="16">
        <v>1288</v>
      </c>
      <c r="N18" s="16">
        <v>27</v>
      </c>
      <c r="O18" s="16">
        <v>29</v>
      </c>
      <c r="P18" s="16">
        <v>1785</v>
      </c>
      <c r="Q18" s="12"/>
      <c r="R18" s="16">
        <v>1193</v>
      </c>
      <c r="S18" s="16">
        <v>30</v>
      </c>
      <c r="T18" s="16">
        <v>30</v>
      </c>
      <c r="U18" s="16">
        <v>1639</v>
      </c>
      <c r="V18" s="12"/>
      <c r="W18" s="16">
        <v>1279</v>
      </c>
      <c r="X18" s="16">
        <v>28</v>
      </c>
      <c r="Y18" s="16">
        <v>29</v>
      </c>
      <c r="Z18" s="16">
        <v>1805</v>
      </c>
      <c r="AA18" s="12"/>
      <c r="AB18" s="16">
        <v>1303</v>
      </c>
      <c r="AC18" s="16">
        <v>23</v>
      </c>
      <c r="AD18" s="16">
        <v>24</v>
      </c>
      <c r="AE18" s="16">
        <v>1990</v>
      </c>
      <c r="AF18" s="12"/>
      <c r="AG18" s="16">
        <v>1030</v>
      </c>
      <c r="AH18" s="16">
        <v>29</v>
      </c>
      <c r="AI18" s="16">
        <v>32</v>
      </c>
      <c r="AJ18" s="16">
        <v>1828</v>
      </c>
      <c r="AK18" s="12"/>
      <c r="AL18" s="22">
        <v>8612</v>
      </c>
      <c r="AM18" s="22">
        <v>194</v>
      </c>
      <c r="AN18" s="22">
        <v>209</v>
      </c>
      <c r="AO18" s="22">
        <v>12607</v>
      </c>
    </row>
    <row r="19" spans="1:41" x14ac:dyDescent="0.3">
      <c r="A19" s="2" t="s">
        <v>12</v>
      </c>
      <c r="B19" s="3"/>
      <c r="C19" s="15">
        <v>4950</v>
      </c>
      <c r="D19" s="15">
        <v>94</v>
      </c>
      <c r="E19" s="15">
        <v>97</v>
      </c>
      <c r="F19" s="15">
        <v>6468</v>
      </c>
      <c r="G19" s="12"/>
      <c r="H19" s="16">
        <v>4976</v>
      </c>
      <c r="I19" s="16">
        <v>111</v>
      </c>
      <c r="J19" s="16">
        <v>122</v>
      </c>
      <c r="K19" s="16">
        <v>6389</v>
      </c>
      <c r="L19" s="12"/>
      <c r="M19" s="16">
        <v>4839</v>
      </c>
      <c r="N19" s="16">
        <v>95</v>
      </c>
      <c r="O19" s="16">
        <v>102</v>
      </c>
      <c r="P19" s="16">
        <v>6243</v>
      </c>
      <c r="Q19" s="12"/>
      <c r="R19" s="16">
        <v>4820</v>
      </c>
      <c r="S19" s="16">
        <v>106</v>
      </c>
      <c r="T19" s="16">
        <v>114</v>
      </c>
      <c r="U19" s="16">
        <v>6392</v>
      </c>
      <c r="V19" s="12"/>
      <c r="W19" s="16">
        <v>4968</v>
      </c>
      <c r="X19" s="16">
        <v>97</v>
      </c>
      <c r="Y19" s="16">
        <v>106</v>
      </c>
      <c r="Z19" s="16">
        <v>6562</v>
      </c>
      <c r="AA19" s="12"/>
      <c r="AB19" s="16">
        <v>4427</v>
      </c>
      <c r="AC19" s="16">
        <v>105</v>
      </c>
      <c r="AD19" s="16">
        <v>116</v>
      </c>
      <c r="AE19" s="16">
        <v>6319</v>
      </c>
      <c r="AF19" s="12"/>
      <c r="AG19" s="16">
        <v>3589</v>
      </c>
      <c r="AH19" s="16">
        <v>98</v>
      </c>
      <c r="AI19" s="16">
        <v>113</v>
      </c>
      <c r="AJ19" s="16">
        <v>5726</v>
      </c>
      <c r="AK19" s="12"/>
      <c r="AL19" s="22">
        <v>32569</v>
      </c>
      <c r="AM19" s="22">
        <v>706</v>
      </c>
      <c r="AN19" s="22">
        <v>770</v>
      </c>
      <c r="AO19" s="22">
        <v>44099</v>
      </c>
    </row>
    <row r="20" spans="1:41" ht="15" x14ac:dyDescent="0.25">
      <c r="A20" s="29" t="s">
        <v>13</v>
      </c>
      <c r="B20" s="79"/>
      <c r="C20" s="19">
        <v>10225</v>
      </c>
      <c r="D20" s="19">
        <v>195</v>
      </c>
      <c r="E20" s="21">
        <v>208</v>
      </c>
      <c r="F20" s="19">
        <v>13552</v>
      </c>
      <c r="G20" s="48"/>
      <c r="H20" s="21">
        <v>10199</v>
      </c>
      <c r="I20" s="21">
        <v>193</v>
      </c>
      <c r="J20" s="21">
        <v>212</v>
      </c>
      <c r="K20" s="21">
        <v>13299</v>
      </c>
      <c r="L20" s="48"/>
      <c r="M20" s="21">
        <v>9901</v>
      </c>
      <c r="N20" s="21">
        <v>212</v>
      </c>
      <c r="O20" s="21">
        <v>229</v>
      </c>
      <c r="P20" s="21">
        <v>12954</v>
      </c>
      <c r="Q20" s="48"/>
      <c r="R20" s="21">
        <v>9963</v>
      </c>
      <c r="S20" s="21">
        <v>214</v>
      </c>
      <c r="T20" s="21">
        <v>228</v>
      </c>
      <c r="U20" s="21">
        <v>13154</v>
      </c>
      <c r="V20" s="48"/>
      <c r="W20" s="21">
        <v>10341</v>
      </c>
      <c r="X20" s="21">
        <v>197</v>
      </c>
      <c r="Y20" s="21">
        <v>211</v>
      </c>
      <c r="Z20" s="21">
        <v>13696</v>
      </c>
      <c r="AA20" s="48"/>
      <c r="AB20" s="21">
        <v>9508</v>
      </c>
      <c r="AC20" s="21">
        <v>229</v>
      </c>
      <c r="AD20" s="21">
        <v>252</v>
      </c>
      <c r="AE20" s="21">
        <v>13534</v>
      </c>
      <c r="AF20" s="48"/>
      <c r="AG20" s="21">
        <v>7400</v>
      </c>
      <c r="AH20" s="21">
        <v>210</v>
      </c>
      <c r="AI20" s="21">
        <v>238</v>
      </c>
      <c r="AJ20" s="21">
        <v>11994</v>
      </c>
      <c r="AK20" s="48"/>
      <c r="AL20" s="21">
        <v>67537</v>
      </c>
      <c r="AM20" s="24">
        <v>1450</v>
      </c>
      <c r="AN20" s="24">
        <v>1578</v>
      </c>
      <c r="AO20" s="21">
        <v>92183</v>
      </c>
    </row>
    <row r="21" spans="1:41" x14ac:dyDescent="0.3">
      <c r="A21" s="2" t="s">
        <v>14</v>
      </c>
      <c r="B21" s="3"/>
      <c r="C21" s="15">
        <v>831</v>
      </c>
      <c r="D21" s="15">
        <v>23</v>
      </c>
      <c r="E21" s="15">
        <v>28</v>
      </c>
      <c r="F21" s="15">
        <v>1242</v>
      </c>
      <c r="G21" s="12"/>
      <c r="H21" s="16">
        <v>818</v>
      </c>
      <c r="I21" s="16">
        <v>13</v>
      </c>
      <c r="J21" s="16">
        <v>14</v>
      </c>
      <c r="K21" s="16">
        <v>1190</v>
      </c>
      <c r="L21" s="12"/>
      <c r="M21" s="16">
        <v>747</v>
      </c>
      <c r="N21" s="16">
        <v>15</v>
      </c>
      <c r="O21" s="16">
        <v>16</v>
      </c>
      <c r="P21" s="16">
        <v>1151</v>
      </c>
      <c r="Q21" s="12"/>
      <c r="R21" s="16">
        <v>782</v>
      </c>
      <c r="S21" s="16">
        <v>19</v>
      </c>
      <c r="T21" s="16">
        <v>24</v>
      </c>
      <c r="U21" s="16">
        <v>1129</v>
      </c>
      <c r="V21" s="12"/>
      <c r="W21" s="16">
        <v>832</v>
      </c>
      <c r="X21" s="16">
        <v>21</v>
      </c>
      <c r="Y21" s="16">
        <v>25</v>
      </c>
      <c r="Z21" s="16">
        <v>1273</v>
      </c>
      <c r="AA21" s="12"/>
      <c r="AB21" s="16">
        <v>850</v>
      </c>
      <c r="AC21" s="16">
        <v>41</v>
      </c>
      <c r="AD21" s="16">
        <v>42</v>
      </c>
      <c r="AE21" s="16">
        <v>1364</v>
      </c>
      <c r="AF21" s="12"/>
      <c r="AG21" s="16">
        <v>635</v>
      </c>
      <c r="AH21" s="16">
        <v>33</v>
      </c>
      <c r="AI21" s="16">
        <v>36</v>
      </c>
      <c r="AJ21" s="16">
        <v>1147</v>
      </c>
      <c r="AK21" s="12"/>
      <c r="AL21" s="22">
        <v>5495</v>
      </c>
      <c r="AM21" s="22">
        <v>165</v>
      </c>
      <c r="AN21" s="22">
        <v>185</v>
      </c>
      <c r="AO21" s="22">
        <v>8496</v>
      </c>
    </row>
    <row r="22" spans="1:41" x14ac:dyDescent="0.3">
      <c r="A22" s="2" t="s">
        <v>15</v>
      </c>
      <c r="B22" s="3"/>
      <c r="C22" s="15">
        <v>122</v>
      </c>
      <c r="D22" s="15">
        <v>2</v>
      </c>
      <c r="E22" s="15">
        <v>3</v>
      </c>
      <c r="F22" s="15">
        <v>191</v>
      </c>
      <c r="G22" s="12"/>
      <c r="H22" s="16">
        <v>127</v>
      </c>
      <c r="I22" s="16">
        <v>3</v>
      </c>
      <c r="J22" s="16">
        <v>3</v>
      </c>
      <c r="K22" s="16">
        <v>186</v>
      </c>
      <c r="L22" s="12"/>
      <c r="M22" s="16">
        <v>144</v>
      </c>
      <c r="N22" s="16">
        <v>6</v>
      </c>
      <c r="O22" s="16">
        <v>8</v>
      </c>
      <c r="P22" s="16">
        <v>229</v>
      </c>
      <c r="Q22" s="12"/>
      <c r="R22" s="16">
        <v>119</v>
      </c>
      <c r="S22" s="16">
        <v>2</v>
      </c>
      <c r="T22" s="16">
        <v>2</v>
      </c>
      <c r="U22" s="16">
        <v>198</v>
      </c>
      <c r="V22" s="12"/>
      <c r="W22" s="16">
        <v>111</v>
      </c>
      <c r="X22" s="16">
        <v>3</v>
      </c>
      <c r="Y22" s="16">
        <v>3</v>
      </c>
      <c r="Z22" s="16">
        <v>195</v>
      </c>
      <c r="AA22" s="12"/>
      <c r="AB22" s="16">
        <v>130</v>
      </c>
      <c r="AC22" s="16">
        <v>7</v>
      </c>
      <c r="AD22" s="16">
        <v>7</v>
      </c>
      <c r="AE22" s="16">
        <v>205</v>
      </c>
      <c r="AF22" s="12"/>
      <c r="AG22" s="16">
        <v>124</v>
      </c>
      <c r="AH22" s="16">
        <v>4</v>
      </c>
      <c r="AI22" s="16">
        <v>4</v>
      </c>
      <c r="AJ22" s="16">
        <v>198</v>
      </c>
      <c r="AK22" s="12"/>
      <c r="AL22" s="22">
        <v>877</v>
      </c>
      <c r="AM22" s="22">
        <v>27</v>
      </c>
      <c r="AN22" s="22">
        <v>30</v>
      </c>
      <c r="AO22" s="22">
        <v>1402</v>
      </c>
    </row>
    <row r="23" spans="1:41" x14ac:dyDescent="0.3">
      <c r="A23" s="2" t="s">
        <v>16</v>
      </c>
      <c r="B23" s="3"/>
      <c r="C23" s="15">
        <v>1853</v>
      </c>
      <c r="D23" s="15">
        <v>44</v>
      </c>
      <c r="E23" s="15">
        <v>51</v>
      </c>
      <c r="F23" s="15">
        <v>2766</v>
      </c>
      <c r="G23" s="12"/>
      <c r="H23" s="16">
        <v>1706</v>
      </c>
      <c r="I23" s="16">
        <v>46</v>
      </c>
      <c r="J23" s="16">
        <v>53</v>
      </c>
      <c r="K23" s="16">
        <v>2507</v>
      </c>
      <c r="L23" s="12"/>
      <c r="M23" s="16">
        <v>1688</v>
      </c>
      <c r="N23" s="16">
        <v>38</v>
      </c>
      <c r="O23" s="16">
        <v>46</v>
      </c>
      <c r="P23" s="16">
        <v>2554</v>
      </c>
      <c r="Q23" s="12"/>
      <c r="R23" s="16">
        <v>1622</v>
      </c>
      <c r="S23" s="16">
        <v>38</v>
      </c>
      <c r="T23" s="16">
        <v>42</v>
      </c>
      <c r="U23" s="16">
        <v>2464</v>
      </c>
      <c r="V23" s="12"/>
      <c r="W23" s="16">
        <v>1767</v>
      </c>
      <c r="X23" s="16">
        <v>41</v>
      </c>
      <c r="Y23" s="16">
        <v>48</v>
      </c>
      <c r="Z23" s="16">
        <v>2632</v>
      </c>
      <c r="AA23" s="12"/>
      <c r="AB23" s="16">
        <v>1796</v>
      </c>
      <c r="AC23" s="16">
        <v>43</v>
      </c>
      <c r="AD23" s="16">
        <v>48</v>
      </c>
      <c r="AE23" s="16">
        <v>2902</v>
      </c>
      <c r="AF23" s="12"/>
      <c r="AG23" s="16">
        <v>1800</v>
      </c>
      <c r="AH23" s="16">
        <v>48</v>
      </c>
      <c r="AI23" s="16">
        <v>53</v>
      </c>
      <c r="AJ23" s="16">
        <v>3081</v>
      </c>
      <c r="AK23" s="12"/>
      <c r="AL23" s="22">
        <v>12232</v>
      </c>
      <c r="AM23" s="22">
        <v>298</v>
      </c>
      <c r="AN23" s="22">
        <v>341</v>
      </c>
      <c r="AO23" s="22">
        <v>18906</v>
      </c>
    </row>
    <row r="24" spans="1:41" x14ac:dyDescent="0.3">
      <c r="A24" s="2" t="s">
        <v>17</v>
      </c>
      <c r="B24" s="3"/>
      <c r="C24" s="15">
        <v>1608</v>
      </c>
      <c r="D24" s="15">
        <v>47</v>
      </c>
      <c r="E24" s="15">
        <v>51</v>
      </c>
      <c r="F24" s="15">
        <v>2539</v>
      </c>
      <c r="G24" s="12"/>
      <c r="H24" s="16">
        <v>1657</v>
      </c>
      <c r="I24" s="16">
        <v>45</v>
      </c>
      <c r="J24" s="16">
        <v>55</v>
      </c>
      <c r="K24" s="16">
        <v>2603</v>
      </c>
      <c r="L24" s="12"/>
      <c r="M24" s="16">
        <v>1617</v>
      </c>
      <c r="N24" s="16">
        <v>45</v>
      </c>
      <c r="O24" s="16">
        <v>52</v>
      </c>
      <c r="P24" s="16">
        <v>2465</v>
      </c>
      <c r="Q24" s="12"/>
      <c r="R24" s="16">
        <v>1731</v>
      </c>
      <c r="S24" s="16">
        <v>55</v>
      </c>
      <c r="T24" s="16">
        <v>62</v>
      </c>
      <c r="U24" s="16">
        <v>2746</v>
      </c>
      <c r="V24" s="12"/>
      <c r="W24" s="16">
        <v>1706</v>
      </c>
      <c r="X24" s="16">
        <v>63</v>
      </c>
      <c r="Y24" s="16">
        <v>70</v>
      </c>
      <c r="Z24" s="16">
        <v>2720</v>
      </c>
      <c r="AA24" s="12"/>
      <c r="AB24" s="16">
        <v>1679</v>
      </c>
      <c r="AC24" s="16">
        <v>64</v>
      </c>
      <c r="AD24" s="16">
        <v>78</v>
      </c>
      <c r="AE24" s="16">
        <v>2853</v>
      </c>
      <c r="AF24" s="12"/>
      <c r="AG24" s="16">
        <v>1552</v>
      </c>
      <c r="AH24" s="16">
        <v>65</v>
      </c>
      <c r="AI24" s="16">
        <v>80</v>
      </c>
      <c r="AJ24" s="16">
        <v>2969</v>
      </c>
      <c r="AK24" s="12"/>
      <c r="AL24" s="22">
        <v>11550</v>
      </c>
      <c r="AM24" s="22">
        <v>384</v>
      </c>
      <c r="AN24" s="22">
        <v>448</v>
      </c>
      <c r="AO24" s="22">
        <v>18895</v>
      </c>
    </row>
    <row r="25" spans="1:41" x14ac:dyDescent="0.3">
      <c r="A25" s="2" t="s">
        <v>18</v>
      </c>
      <c r="B25" s="3"/>
      <c r="C25" s="15">
        <v>144</v>
      </c>
      <c r="D25" s="15">
        <v>7</v>
      </c>
      <c r="E25" s="15">
        <v>10</v>
      </c>
      <c r="F25" s="15">
        <v>253</v>
      </c>
      <c r="G25" s="12"/>
      <c r="H25" s="16">
        <v>117</v>
      </c>
      <c r="I25" s="16">
        <v>7</v>
      </c>
      <c r="J25" s="16">
        <v>10</v>
      </c>
      <c r="K25" s="16">
        <v>196</v>
      </c>
      <c r="L25" s="12"/>
      <c r="M25" s="16">
        <v>148</v>
      </c>
      <c r="N25" s="16">
        <v>9</v>
      </c>
      <c r="O25" s="16">
        <v>12</v>
      </c>
      <c r="P25" s="16">
        <v>235</v>
      </c>
      <c r="Q25" s="12"/>
      <c r="R25" s="16">
        <v>134</v>
      </c>
      <c r="S25" s="16">
        <v>9</v>
      </c>
      <c r="T25" s="16">
        <v>14</v>
      </c>
      <c r="U25" s="16">
        <v>212</v>
      </c>
      <c r="V25" s="12"/>
      <c r="W25" s="16">
        <v>114</v>
      </c>
      <c r="X25" s="16">
        <v>3</v>
      </c>
      <c r="Y25" s="16">
        <v>3</v>
      </c>
      <c r="Z25" s="16">
        <v>196</v>
      </c>
      <c r="AA25" s="12"/>
      <c r="AB25" s="16">
        <v>140</v>
      </c>
      <c r="AC25" s="16">
        <v>5</v>
      </c>
      <c r="AD25" s="16">
        <v>9</v>
      </c>
      <c r="AE25" s="16">
        <v>217</v>
      </c>
      <c r="AF25" s="12"/>
      <c r="AG25" s="16">
        <v>121</v>
      </c>
      <c r="AH25" s="16">
        <v>11</v>
      </c>
      <c r="AI25" s="16">
        <v>11</v>
      </c>
      <c r="AJ25" s="16">
        <v>247</v>
      </c>
      <c r="AK25" s="12"/>
      <c r="AL25" s="22">
        <v>918</v>
      </c>
      <c r="AM25" s="22">
        <v>51</v>
      </c>
      <c r="AN25" s="22">
        <v>69</v>
      </c>
      <c r="AO25" s="22">
        <v>1556</v>
      </c>
    </row>
    <row r="26" spans="1:41" x14ac:dyDescent="0.3">
      <c r="A26" s="2" t="s">
        <v>19</v>
      </c>
      <c r="B26" s="3"/>
      <c r="C26" s="15">
        <v>702</v>
      </c>
      <c r="D26" s="15">
        <v>20</v>
      </c>
      <c r="E26" s="15">
        <v>22</v>
      </c>
      <c r="F26" s="15">
        <v>1152</v>
      </c>
      <c r="G26" s="12"/>
      <c r="H26" s="16">
        <v>655</v>
      </c>
      <c r="I26" s="16">
        <v>17</v>
      </c>
      <c r="J26" s="16">
        <v>19</v>
      </c>
      <c r="K26" s="16">
        <v>1037</v>
      </c>
      <c r="L26" s="12"/>
      <c r="M26" s="16">
        <v>684</v>
      </c>
      <c r="N26" s="16">
        <v>11</v>
      </c>
      <c r="O26" s="16">
        <v>14</v>
      </c>
      <c r="P26" s="16">
        <v>1111</v>
      </c>
      <c r="Q26" s="12"/>
      <c r="R26" s="16">
        <v>681</v>
      </c>
      <c r="S26" s="16">
        <v>23</v>
      </c>
      <c r="T26" s="16">
        <v>25</v>
      </c>
      <c r="U26" s="16">
        <v>1103</v>
      </c>
      <c r="V26" s="12"/>
      <c r="W26" s="16">
        <v>693</v>
      </c>
      <c r="X26" s="16">
        <v>25</v>
      </c>
      <c r="Y26" s="16">
        <v>28</v>
      </c>
      <c r="Z26" s="16">
        <v>1141</v>
      </c>
      <c r="AA26" s="12"/>
      <c r="AB26" s="16">
        <v>718</v>
      </c>
      <c r="AC26" s="16">
        <v>23</v>
      </c>
      <c r="AD26" s="16">
        <v>26</v>
      </c>
      <c r="AE26" s="16">
        <v>1283</v>
      </c>
      <c r="AF26" s="12"/>
      <c r="AG26" s="16">
        <v>572</v>
      </c>
      <c r="AH26" s="16">
        <v>30</v>
      </c>
      <c r="AI26" s="16">
        <v>34</v>
      </c>
      <c r="AJ26" s="16">
        <v>1070</v>
      </c>
      <c r="AK26" s="12"/>
      <c r="AL26" s="22">
        <v>4705</v>
      </c>
      <c r="AM26" s="22">
        <v>149</v>
      </c>
      <c r="AN26" s="22">
        <v>168</v>
      </c>
      <c r="AO26" s="22">
        <v>7897</v>
      </c>
    </row>
    <row r="27" spans="1:41" x14ac:dyDescent="0.3">
      <c r="A27" s="2" t="s">
        <v>20</v>
      </c>
      <c r="B27" s="3"/>
      <c r="C27" s="15">
        <v>2373</v>
      </c>
      <c r="D27" s="15">
        <v>59</v>
      </c>
      <c r="E27" s="15">
        <v>63</v>
      </c>
      <c r="F27" s="15">
        <v>3476</v>
      </c>
      <c r="G27" s="12"/>
      <c r="H27" s="16">
        <v>2299</v>
      </c>
      <c r="I27" s="16">
        <v>45</v>
      </c>
      <c r="J27" s="16">
        <v>49</v>
      </c>
      <c r="K27" s="16">
        <v>3329</v>
      </c>
      <c r="L27" s="12"/>
      <c r="M27" s="16">
        <v>2227</v>
      </c>
      <c r="N27" s="16">
        <v>46</v>
      </c>
      <c r="O27" s="16">
        <v>47</v>
      </c>
      <c r="P27" s="16">
        <v>3276</v>
      </c>
      <c r="Q27" s="12"/>
      <c r="R27" s="16">
        <v>2325</v>
      </c>
      <c r="S27" s="16">
        <v>59</v>
      </c>
      <c r="T27" s="16">
        <v>59</v>
      </c>
      <c r="U27" s="16">
        <v>3347</v>
      </c>
      <c r="V27" s="12"/>
      <c r="W27" s="16">
        <v>2440</v>
      </c>
      <c r="X27" s="16">
        <v>45</v>
      </c>
      <c r="Y27" s="16">
        <v>48</v>
      </c>
      <c r="Z27" s="16">
        <v>3521</v>
      </c>
      <c r="AA27" s="12"/>
      <c r="AB27" s="16">
        <v>2318</v>
      </c>
      <c r="AC27" s="16">
        <v>61</v>
      </c>
      <c r="AD27" s="16">
        <v>68</v>
      </c>
      <c r="AE27" s="16">
        <v>3547</v>
      </c>
      <c r="AF27" s="12"/>
      <c r="AG27" s="16">
        <v>1823</v>
      </c>
      <c r="AH27" s="16">
        <v>48</v>
      </c>
      <c r="AI27" s="16">
        <v>57</v>
      </c>
      <c r="AJ27" s="16">
        <v>3228</v>
      </c>
      <c r="AK27" s="12"/>
      <c r="AL27" s="22">
        <v>15805</v>
      </c>
      <c r="AM27" s="22">
        <v>363</v>
      </c>
      <c r="AN27" s="22">
        <v>391</v>
      </c>
      <c r="AO27" s="22">
        <v>23724</v>
      </c>
    </row>
    <row r="28" spans="1:41" x14ac:dyDescent="0.3">
      <c r="A28" s="2" t="s">
        <v>21</v>
      </c>
      <c r="B28" s="3"/>
      <c r="C28" s="15">
        <v>799</v>
      </c>
      <c r="D28" s="15">
        <v>19</v>
      </c>
      <c r="E28" s="15">
        <v>23</v>
      </c>
      <c r="F28" s="15">
        <v>1100</v>
      </c>
      <c r="G28" s="12"/>
      <c r="H28" s="16">
        <v>798</v>
      </c>
      <c r="I28" s="16">
        <v>22</v>
      </c>
      <c r="J28" s="16">
        <v>25</v>
      </c>
      <c r="K28" s="16">
        <v>1105</v>
      </c>
      <c r="L28" s="12"/>
      <c r="M28" s="16">
        <v>752</v>
      </c>
      <c r="N28" s="16">
        <v>25</v>
      </c>
      <c r="O28" s="16">
        <v>29</v>
      </c>
      <c r="P28" s="16">
        <v>1107</v>
      </c>
      <c r="Q28" s="12"/>
      <c r="R28" s="16">
        <v>783</v>
      </c>
      <c r="S28" s="16">
        <v>14</v>
      </c>
      <c r="T28" s="16">
        <v>14</v>
      </c>
      <c r="U28" s="16">
        <v>1126</v>
      </c>
      <c r="V28" s="12"/>
      <c r="W28" s="16">
        <v>789</v>
      </c>
      <c r="X28" s="16">
        <v>26</v>
      </c>
      <c r="Y28" s="16">
        <v>29</v>
      </c>
      <c r="Z28" s="16">
        <v>1111</v>
      </c>
      <c r="AA28" s="12"/>
      <c r="AB28" s="16">
        <v>804</v>
      </c>
      <c r="AC28" s="16">
        <v>32</v>
      </c>
      <c r="AD28" s="16">
        <v>39</v>
      </c>
      <c r="AE28" s="16">
        <v>1227</v>
      </c>
      <c r="AF28" s="12"/>
      <c r="AG28" s="16">
        <v>607</v>
      </c>
      <c r="AH28" s="16">
        <v>33</v>
      </c>
      <c r="AI28" s="16">
        <v>37</v>
      </c>
      <c r="AJ28" s="16">
        <v>1004</v>
      </c>
      <c r="AK28" s="12"/>
      <c r="AL28" s="22">
        <v>5332</v>
      </c>
      <c r="AM28" s="22">
        <v>171</v>
      </c>
      <c r="AN28" s="22">
        <v>196</v>
      </c>
      <c r="AO28" s="22">
        <v>7780</v>
      </c>
    </row>
    <row r="29" spans="1:41" s="80" customFormat="1" ht="16.95" x14ac:dyDescent="0.3">
      <c r="A29" s="28" t="s">
        <v>22</v>
      </c>
      <c r="B29" s="76"/>
      <c r="C29" s="19">
        <v>8432</v>
      </c>
      <c r="D29" s="19">
        <v>221</v>
      </c>
      <c r="E29" s="19">
        <v>251</v>
      </c>
      <c r="F29" s="19">
        <v>12719</v>
      </c>
      <c r="G29" s="48"/>
      <c r="H29" s="21">
        <v>8177</v>
      </c>
      <c r="I29" s="21">
        <v>198</v>
      </c>
      <c r="J29" s="21">
        <v>228</v>
      </c>
      <c r="K29" s="21">
        <v>12153</v>
      </c>
      <c r="L29" s="48"/>
      <c r="M29" s="21">
        <v>8007</v>
      </c>
      <c r="N29" s="21">
        <v>195</v>
      </c>
      <c r="O29" s="21">
        <v>224</v>
      </c>
      <c r="P29" s="24">
        <v>12128</v>
      </c>
      <c r="Q29" s="48"/>
      <c r="R29" s="21">
        <v>8177</v>
      </c>
      <c r="S29" s="21">
        <v>219</v>
      </c>
      <c r="T29" s="21">
        <v>242</v>
      </c>
      <c r="U29" s="21">
        <v>12325</v>
      </c>
      <c r="V29" s="48"/>
      <c r="W29" s="21">
        <v>8452</v>
      </c>
      <c r="X29" s="21">
        <v>227</v>
      </c>
      <c r="Y29" s="21">
        <v>254</v>
      </c>
      <c r="Z29" s="21">
        <v>12789</v>
      </c>
      <c r="AA29" s="48"/>
      <c r="AB29" s="21">
        <v>8435</v>
      </c>
      <c r="AC29" s="21">
        <v>276</v>
      </c>
      <c r="AD29" s="21">
        <v>317</v>
      </c>
      <c r="AE29" s="21">
        <v>13598</v>
      </c>
      <c r="AF29" s="48"/>
      <c r="AG29" s="24">
        <v>7234</v>
      </c>
      <c r="AH29" s="21">
        <v>272</v>
      </c>
      <c r="AI29" s="21">
        <v>312</v>
      </c>
      <c r="AJ29" s="21">
        <v>12944</v>
      </c>
      <c r="AK29" s="48"/>
      <c r="AL29" s="24">
        <v>56914</v>
      </c>
      <c r="AM29" s="21">
        <v>1608</v>
      </c>
      <c r="AN29" s="21">
        <v>1828</v>
      </c>
      <c r="AO29" s="24">
        <v>88656</v>
      </c>
    </row>
    <row r="30" spans="1:41" x14ac:dyDescent="0.3">
      <c r="A30" s="28" t="s">
        <v>50</v>
      </c>
      <c r="B30" s="17"/>
      <c r="C30" s="19">
        <v>38714</v>
      </c>
      <c r="D30" s="19">
        <v>830</v>
      </c>
      <c r="E30" s="19">
        <v>907</v>
      </c>
      <c r="F30" s="19">
        <v>53141</v>
      </c>
      <c r="G30" s="48"/>
      <c r="H30" s="21">
        <v>38307</v>
      </c>
      <c r="I30" s="21">
        <v>799</v>
      </c>
      <c r="J30" s="21">
        <v>870</v>
      </c>
      <c r="K30" s="21">
        <v>51778</v>
      </c>
      <c r="L30" s="48"/>
      <c r="M30" s="39">
        <v>37975</v>
      </c>
      <c r="N30" s="24">
        <v>786</v>
      </c>
      <c r="O30" s="24">
        <v>854</v>
      </c>
      <c r="P30" s="24">
        <v>51929</v>
      </c>
      <c r="Q30" s="48"/>
      <c r="R30" s="21">
        <v>38560</v>
      </c>
      <c r="S30" s="21">
        <v>875</v>
      </c>
      <c r="T30" s="21">
        <v>939</v>
      </c>
      <c r="U30" s="21">
        <v>52740</v>
      </c>
      <c r="V30" s="48"/>
      <c r="W30" s="23">
        <v>40952</v>
      </c>
      <c r="X30" s="21">
        <v>891</v>
      </c>
      <c r="Y30" s="21">
        <v>972</v>
      </c>
      <c r="Z30" s="21">
        <v>56453</v>
      </c>
      <c r="AA30" s="48"/>
      <c r="AB30" s="21">
        <v>39341</v>
      </c>
      <c r="AC30" s="21">
        <v>1069</v>
      </c>
      <c r="AD30" s="21">
        <v>1196</v>
      </c>
      <c r="AE30" s="23">
        <v>59349</v>
      </c>
      <c r="AF30" s="48"/>
      <c r="AG30" s="24">
        <v>31553</v>
      </c>
      <c r="AH30" s="23">
        <v>1082</v>
      </c>
      <c r="AI30" s="23">
        <v>1242</v>
      </c>
      <c r="AJ30" s="21">
        <v>53102</v>
      </c>
      <c r="AK30" s="48"/>
      <c r="AL30" s="25">
        <v>265402</v>
      </c>
      <c r="AM30" s="25">
        <v>6332</v>
      </c>
      <c r="AN30" s="25">
        <v>6980</v>
      </c>
      <c r="AO30" s="25">
        <v>378492</v>
      </c>
    </row>
    <row r="32" spans="1:41" x14ac:dyDescent="0.3">
      <c r="A32" s="195" t="s">
        <v>37</v>
      </c>
      <c r="B32" s="196"/>
      <c r="C32" s="196"/>
      <c r="D32" s="196"/>
      <c r="E32" s="196"/>
      <c r="F32" s="19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97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13.77681449372013</v>
      </c>
      <c r="D35" s="30">
        <v>13.382899628252789</v>
      </c>
      <c r="E35" s="30">
        <v>12.521150592216582</v>
      </c>
      <c r="F35" s="30">
        <v>13.190764572293716</v>
      </c>
      <c r="G35" s="12"/>
      <c r="H35" s="31">
        <v>13.309992219628764</v>
      </c>
      <c r="I35" s="31">
        <v>10.408921933085502</v>
      </c>
      <c r="J35" s="31">
        <v>9.8138747884940774</v>
      </c>
      <c r="K35" s="31">
        <v>12.445117335352005</v>
      </c>
      <c r="L35" s="12"/>
      <c r="M35" s="31">
        <v>13.632321885072802</v>
      </c>
      <c r="N35" s="31">
        <v>13.754646840148698</v>
      </c>
      <c r="O35" s="31">
        <v>14.213197969543147</v>
      </c>
      <c r="P35" s="31">
        <v>12.785768357305072</v>
      </c>
      <c r="Q35" s="12"/>
      <c r="R35" s="31">
        <v>13.887962654218073</v>
      </c>
      <c r="S35" s="31">
        <v>14.684014869888475</v>
      </c>
      <c r="T35" s="31">
        <v>14.382402707275803</v>
      </c>
      <c r="U35" s="31">
        <v>13.031794095382287</v>
      </c>
      <c r="V35" s="12"/>
      <c r="W35" s="31">
        <v>15.616316549961098</v>
      </c>
      <c r="X35" s="31">
        <v>15.055762081784387</v>
      </c>
      <c r="Y35" s="31">
        <v>15.228426395939087</v>
      </c>
      <c r="Z35" s="31">
        <v>15.030280090840273</v>
      </c>
      <c r="AA35" s="12"/>
      <c r="AB35" s="31">
        <v>15.794153606757808</v>
      </c>
      <c r="AC35" s="31">
        <v>15.427509293680297</v>
      </c>
      <c r="AD35" s="31">
        <v>15.905245346869712</v>
      </c>
      <c r="AE35" s="31">
        <v>16.635124905374717</v>
      </c>
      <c r="AF35" s="12"/>
      <c r="AG35" s="31">
        <v>13.982438590641324</v>
      </c>
      <c r="AH35" s="31">
        <v>17.286245353159853</v>
      </c>
      <c r="AI35" s="31">
        <v>17.935702199661591</v>
      </c>
      <c r="AJ35" s="31">
        <v>16.881150643451932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12.582781456953642</v>
      </c>
      <c r="D36" s="30">
        <v>0</v>
      </c>
      <c r="E36" s="30">
        <v>0</v>
      </c>
      <c r="F36" s="30">
        <v>11.526946107784431</v>
      </c>
      <c r="G36" s="12"/>
      <c r="H36" s="31">
        <v>14.348785871964679</v>
      </c>
      <c r="I36" s="31">
        <v>11.764705882352942</v>
      </c>
      <c r="J36" s="31">
        <v>9.5238095238095237</v>
      </c>
      <c r="K36" s="31">
        <v>13.77245508982036</v>
      </c>
      <c r="L36" s="12"/>
      <c r="M36" s="31">
        <v>11.258278145695364</v>
      </c>
      <c r="N36" s="31">
        <v>5.882352941176471</v>
      </c>
      <c r="O36" s="31">
        <v>4.7619047619047619</v>
      </c>
      <c r="P36" s="31">
        <v>10.928143712574851</v>
      </c>
      <c r="Q36" s="12"/>
      <c r="R36" s="31">
        <v>13.465783664459162</v>
      </c>
      <c r="S36" s="31">
        <v>5.882352941176471</v>
      </c>
      <c r="T36" s="31">
        <v>4.7619047619047619</v>
      </c>
      <c r="U36" s="31">
        <v>12.724550898203592</v>
      </c>
      <c r="V36" s="12"/>
      <c r="W36" s="31">
        <v>15.011037527593819</v>
      </c>
      <c r="X36" s="31">
        <v>17.647058823529413</v>
      </c>
      <c r="Y36" s="31">
        <v>19.047619047619047</v>
      </c>
      <c r="Z36" s="31">
        <v>13.473053892215569</v>
      </c>
      <c r="AA36" s="12"/>
      <c r="AB36" s="31">
        <v>19.426048565121413</v>
      </c>
      <c r="AC36" s="31">
        <v>23.529411764705884</v>
      </c>
      <c r="AD36" s="31">
        <v>28.571428571428573</v>
      </c>
      <c r="AE36" s="31">
        <v>20.059880239520957</v>
      </c>
      <c r="AF36" s="12"/>
      <c r="AG36" s="31">
        <v>13.907284768211921</v>
      </c>
      <c r="AH36" s="31">
        <v>35.294117647058826</v>
      </c>
      <c r="AI36" s="31">
        <v>33.333333333333336</v>
      </c>
      <c r="AJ36" s="31">
        <v>17.514970059880241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14.223308159336591</v>
      </c>
      <c r="D37" s="30">
        <v>11.526479750778817</v>
      </c>
      <c r="E37" s="30">
        <v>11.431316042267051</v>
      </c>
      <c r="F37" s="30">
        <v>13.63020278183517</v>
      </c>
      <c r="G37" s="12"/>
      <c r="H37" s="31">
        <v>14.388049755664149</v>
      </c>
      <c r="I37" s="31">
        <v>12.045690550363448</v>
      </c>
      <c r="J37" s="31">
        <v>12.199807877041307</v>
      </c>
      <c r="K37" s="31">
        <v>13.535457213164371</v>
      </c>
      <c r="L37" s="12"/>
      <c r="M37" s="31">
        <v>14.356582259736413</v>
      </c>
      <c r="N37" s="31">
        <v>12.564901349948078</v>
      </c>
      <c r="O37" s="31">
        <v>12.295869356388089</v>
      </c>
      <c r="P37" s="31">
        <v>13.689418762254418</v>
      </c>
      <c r="Q37" s="12"/>
      <c r="R37" s="31">
        <v>14.889678661335703</v>
      </c>
      <c r="S37" s="31">
        <v>14.018691588785046</v>
      </c>
      <c r="T37" s="31">
        <v>13.928914505283382</v>
      </c>
      <c r="U37" s="31">
        <v>14.197360283183977</v>
      </c>
      <c r="V37" s="12"/>
      <c r="W37" s="31">
        <v>16.063231156523027</v>
      </c>
      <c r="X37" s="31">
        <v>14.641744548286605</v>
      </c>
      <c r="Y37" s="31">
        <v>14.313160422670508</v>
      </c>
      <c r="Z37" s="31">
        <v>15.465898174831892</v>
      </c>
      <c r="AA37" s="12"/>
      <c r="AB37" s="31">
        <v>14.850807048719087</v>
      </c>
      <c r="AC37" s="31">
        <v>17.757009345794394</v>
      </c>
      <c r="AD37" s="31">
        <v>18.155619596541786</v>
      </c>
      <c r="AE37" s="31">
        <v>16.213335438790416</v>
      </c>
      <c r="AF37" s="12"/>
      <c r="AG37" s="31">
        <v>11.22834295868503</v>
      </c>
      <c r="AH37" s="31">
        <v>17.445482866043612</v>
      </c>
      <c r="AI37" s="31">
        <v>17.675312199807877</v>
      </c>
      <c r="AJ37" s="31">
        <v>13.268327345939758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13.469693190321776</v>
      </c>
      <c r="D38" s="30">
        <v>12.280701754385966</v>
      </c>
      <c r="E38" s="30">
        <v>11.111111111111111</v>
      </c>
      <c r="F38" s="30">
        <v>13.169184853572094</v>
      </c>
      <c r="G38" s="12"/>
      <c r="H38" s="31">
        <v>13.619356447992018</v>
      </c>
      <c r="I38" s="31">
        <v>8.7719298245614041</v>
      </c>
      <c r="J38" s="31">
        <v>7.9365079365079367</v>
      </c>
      <c r="K38" s="31">
        <v>12.404402163775416</v>
      </c>
      <c r="L38" s="12"/>
      <c r="M38" s="31">
        <v>13.793963581940634</v>
      </c>
      <c r="N38" s="31">
        <v>10.526315789473685</v>
      </c>
      <c r="O38" s="31">
        <v>9.5238095238095237</v>
      </c>
      <c r="P38" s="31">
        <v>13.411676925946653</v>
      </c>
      <c r="Q38" s="12"/>
      <c r="R38" s="31">
        <v>13.868795210775755</v>
      </c>
      <c r="S38" s="31">
        <v>13.157894736842104</v>
      </c>
      <c r="T38" s="31">
        <v>12.698412698412698</v>
      </c>
      <c r="U38" s="31">
        <v>13.393023689610148</v>
      </c>
      <c r="V38" s="12"/>
      <c r="W38" s="31">
        <v>17.036667498129209</v>
      </c>
      <c r="X38" s="31">
        <v>15.789473684210526</v>
      </c>
      <c r="Y38" s="31">
        <v>15.873015873015873</v>
      </c>
      <c r="Z38" s="31">
        <v>16.918485357209477</v>
      </c>
      <c r="AA38" s="12"/>
      <c r="AB38" s="31">
        <v>15.540034921426789</v>
      </c>
      <c r="AC38" s="31">
        <v>19.298245614035089</v>
      </c>
      <c r="AD38" s="31">
        <v>21.428571428571427</v>
      </c>
      <c r="AE38" s="31">
        <v>16.564073866815892</v>
      </c>
      <c r="AF38" s="12"/>
      <c r="AG38" s="31">
        <v>12.671489149413819</v>
      </c>
      <c r="AH38" s="31">
        <v>20.17543859649123</v>
      </c>
      <c r="AI38" s="31">
        <v>21.428571428571427</v>
      </c>
      <c r="AJ38" s="31">
        <v>14.139153143070322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14.311882381296698</v>
      </c>
      <c r="D39" s="30">
        <v>11.409395973154362</v>
      </c>
      <c r="E39" s="30">
        <v>10.923076923076923</v>
      </c>
      <c r="F39" s="30">
        <v>13.531082144445584</v>
      </c>
      <c r="G39" s="12"/>
      <c r="H39" s="31">
        <v>13.955169920462762</v>
      </c>
      <c r="I39" s="31">
        <v>14.429530201342281</v>
      </c>
      <c r="J39" s="31">
        <v>13.846153846153847</v>
      </c>
      <c r="K39" s="31">
        <v>13.079475863012762</v>
      </c>
      <c r="L39" s="12"/>
      <c r="M39" s="31">
        <v>13.868402024584237</v>
      </c>
      <c r="N39" s="31">
        <v>10.570469798657719</v>
      </c>
      <c r="O39" s="31">
        <v>10</v>
      </c>
      <c r="P39" s="31">
        <v>13.106845940675356</v>
      </c>
      <c r="Q39" s="12"/>
      <c r="R39" s="31">
        <v>13.921426849843336</v>
      </c>
      <c r="S39" s="31">
        <v>14.093959731543624</v>
      </c>
      <c r="T39" s="31">
        <v>13.692307692307692</v>
      </c>
      <c r="U39" s="31">
        <v>13.089739642136234</v>
      </c>
      <c r="V39" s="12"/>
      <c r="W39" s="31">
        <v>15.251867919980718</v>
      </c>
      <c r="X39" s="31">
        <v>12.751677852348994</v>
      </c>
      <c r="Y39" s="31">
        <v>12.307692307692308</v>
      </c>
      <c r="Z39" s="31">
        <v>14.790105716924971</v>
      </c>
      <c r="AA39" s="12"/>
      <c r="AB39" s="31">
        <v>15.724270908652688</v>
      </c>
      <c r="AC39" s="31">
        <v>17.785234899328859</v>
      </c>
      <c r="AD39" s="31">
        <v>18.153846153846153</v>
      </c>
      <c r="AE39" s="31">
        <v>17.051558383796912</v>
      </c>
      <c r="AF39" s="12"/>
      <c r="AG39" s="31">
        <v>12.966979995179562</v>
      </c>
      <c r="AH39" s="31">
        <v>18.959731543624162</v>
      </c>
      <c r="AI39" s="31">
        <v>21.076923076923077</v>
      </c>
      <c r="AJ39" s="31">
        <v>15.351192309008177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13.578572639430412</v>
      </c>
      <c r="D40" s="30">
        <v>15.343915343915343</v>
      </c>
      <c r="E40" s="30">
        <v>14.77832512315271</v>
      </c>
      <c r="F40" s="30">
        <v>13.139608338597599</v>
      </c>
      <c r="G40" s="12"/>
      <c r="H40" s="31">
        <v>14.561790133921004</v>
      </c>
      <c r="I40" s="31">
        <v>12.698412698412698</v>
      </c>
      <c r="J40" s="31">
        <v>11.822660098522167</v>
      </c>
      <c r="K40" s="31">
        <v>14.036639292482628</v>
      </c>
      <c r="L40" s="12"/>
      <c r="M40" s="31">
        <v>13.324292252924224</v>
      </c>
      <c r="N40" s="31">
        <v>5.8201058201058204</v>
      </c>
      <c r="O40" s="31">
        <v>5.4187192118226601</v>
      </c>
      <c r="P40" s="31">
        <v>12.950094756790904</v>
      </c>
      <c r="Q40" s="12"/>
      <c r="R40" s="31">
        <v>15.070350906933379</v>
      </c>
      <c r="S40" s="31">
        <v>13.227513227513228</v>
      </c>
      <c r="T40" s="31">
        <v>12.315270935960591</v>
      </c>
      <c r="U40" s="31">
        <v>14.744156664560959</v>
      </c>
      <c r="V40" s="12"/>
      <c r="W40" s="31">
        <v>15.66367180878115</v>
      </c>
      <c r="X40" s="31">
        <v>13.756613756613756</v>
      </c>
      <c r="Y40" s="31">
        <v>13.300492610837438</v>
      </c>
      <c r="Z40" s="31">
        <v>14.984207201516108</v>
      </c>
      <c r="AA40" s="12"/>
      <c r="AB40" s="31">
        <v>15.816240040684862</v>
      </c>
      <c r="AC40" s="31">
        <v>20.105820105820104</v>
      </c>
      <c r="AD40" s="31">
        <v>21.182266009852217</v>
      </c>
      <c r="AE40" s="31">
        <v>15.919140871762476</v>
      </c>
      <c r="AF40" s="12"/>
      <c r="AG40" s="31">
        <v>11.985082217324971</v>
      </c>
      <c r="AH40" s="31">
        <v>19.047619047619047</v>
      </c>
      <c r="AI40" s="31">
        <v>21.182266009852217</v>
      </c>
      <c r="AJ40" s="31">
        <v>14.226152874289324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14.58076740881099</v>
      </c>
      <c r="D41" s="30">
        <v>10.791366906474821</v>
      </c>
      <c r="E41" s="30">
        <v>12.418300653594772</v>
      </c>
      <c r="F41" s="30">
        <v>14.120649323031119</v>
      </c>
      <c r="G41" s="12"/>
      <c r="H41" s="31">
        <v>14.135480814779726</v>
      </c>
      <c r="I41" s="31">
        <v>15.827338129496402</v>
      </c>
      <c r="J41" s="31">
        <v>15.032679738562091</v>
      </c>
      <c r="K41" s="31">
        <v>13.433047423265046</v>
      </c>
      <c r="L41" s="12"/>
      <c r="M41" s="31">
        <v>14.097584083372809</v>
      </c>
      <c r="N41" s="31">
        <v>12.949640287769784</v>
      </c>
      <c r="O41" s="31">
        <v>11.764705882352942</v>
      </c>
      <c r="P41" s="31">
        <v>13.461402140781173</v>
      </c>
      <c r="Q41" s="12"/>
      <c r="R41" s="31">
        <v>14.855518711511133</v>
      </c>
      <c r="S41" s="31">
        <v>13.669064748201439</v>
      </c>
      <c r="T41" s="31">
        <v>12.418300653594772</v>
      </c>
      <c r="U41" s="31">
        <v>14.127738002410151</v>
      </c>
      <c r="V41" s="12"/>
      <c r="W41" s="31">
        <v>15.632401705352914</v>
      </c>
      <c r="X41" s="31">
        <v>8.6330935251798557</v>
      </c>
      <c r="Y41" s="31">
        <v>9.8039215686274517</v>
      </c>
      <c r="Z41" s="31">
        <v>15.247749344297157</v>
      </c>
      <c r="AA41" s="12"/>
      <c r="AB41" s="31">
        <v>14.751302700142112</v>
      </c>
      <c r="AC41" s="31">
        <v>14.388489208633093</v>
      </c>
      <c r="AD41" s="31">
        <v>14.379084967320262</v>
      </c>
      <c r="AE41" s="31">
        <v>15.545473878216487</v>
      </c>
      <c r="AF41" s="12"/>
      <c r="AG41" s="31">
        <v>11.946944576030317</v>
      </c>
      <c r="AH41" s="31">
        <v>23.741007194244606</v>
      </c>
      <c r="AI41" s="31">
        <v>24.183006535947712</v>
      </c>
      <c r="AJ41" s="31">
        <v>14.063939887998865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14.623056614843062</v>
      </c>
      <c r="D42" s="30">
        <v>14.623955431754874</v>
      </c>
      <c r="E42" s="30">
        <v>15.335868187579214</v>
      </c>
      <c r="F42" s="30">
        <v>13.848788198103266</v>
      </c>
      <c r="G42" s="12"/>
      <c r="H42" s="31">
        <v>14.322381930184806</v>
      </c>
      <c r="I42" s="31">
        <v>12.813370473537605</v>
      </c>
      <c r="J42" s="31">
        <v>12.167300380228136</v>
      </c>
      <c r="K42" s="31">
        <v>13.609062170706006</v>
      </c>
      <c r="L42" s="12"/>
      <c r="M42" s="31">
        <v>15.044734526254034</v>
      </c>
      <c r="N42" s="31">
        <v>11.002785515320335</v>
      </c>
      <c r="O42" s="31">
        <v>10.392902408111533</v>
      </c>
      <c r="P42" s="31">
        <v>14.538988408851422</v>
      </c>
      <c r="Q42" s="12"/>
      <c r="R42" s="31">
        <v>14.355382810208273</v>
      </c>
      <c r="S42" s="31">
        <v>11.699164345403899</v>
      </c>
      <c r="T42" s="31">
        <v>11.280101394169835</v>
      </c>
      <c r="U42" s="31">
        <v>13.804004214963118</v>
      </c>
      <c r="V42" s="12"/>
      <c r="W42" s="31">
        <v>15.334408917571135</v>
      </c>
      <c r="X42" s="31">
        <v>15.32033426183844</v>
      </c>
      <c r="Y42" s="31">
        <v>15.462610899873257</v>
      </c>
      <c r="Z42" s="31">
        <v>14.718124341412013</v>
      </c>
      <c r="AA42" s="12"/>
      <c r="AB42" s="31">
        <v>14.92373129950132</v>
      </c>
      <c r="AC42" s="31">
        <v>16.713091922005571</v>
      </c>
      <c r="AD42" s="31">
        <v>16.223067173637517</v>
      </c>
      <c r="AE42" s="31">
        <v>15.916754478398314</v>
      </c>
      <c r="AF42" s="12"/>
      <c r="AG42" s="31">
        <v>11.396303901437372</v>
      </c>
      <c r="AH42" s="31">
        <v>17.827298050139277</v>
      </c>
      <c r="AI42" s="31">
        <v>19.138149556400506</v>
      </c>
      <c r="AJ42" s="31">
        <v>13.56427818756586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80" customFormat="1" x14ac:dyDescent="0.3">
      <c r="A43" s="28" t="s">
        <v>8</v>
      </c>
      <c r="B43" s="76"/>
      <c r="C43" s="35">
        <v>14.229767791643905</v>
      </c>
      <c r="D43" s="35">
        <v>12.645082467929139</v>
      </c>
      <c r="E43" s="35">
        <v>12.534974818130946</v>
      </c>
      <c r="F43" s="35">
        <v>13.594531831037221</v>
      </c>
      <c r="G43" s="48"/>
      <c r="H43" s="36">
        <v>14.140375023944491</v>
      </c>
      <c r="I43" s="36">
        <v>12.461820403176542</v>
      </c>
      <c r="J43" s="36">
        <v>12.031337437045327</v>
      </c>
      <c r="K43" s="36">
        <v>13.319302009076512</v>
      </c>
      <c r="L43" s="48"/>
      <c r="M43" s="36">
        <v>14.236862455747033</v>
      </c>
      <c r="N43" s="36">
        <v>11.576053756872328</v>
      </c>
      <c r="O43" s="36">
        <v>11.219921656407386</v>
      </c>
      <c r="P43" s="36">
        <v>13.582895276064619</v>
      </c>
      <c r="Q43" s="48"/>
      <c r="R43" s="36">
        <v>14.487304098587453</v>
      </c>
      <c r="S43" s="36">
        <v>13.500305436774587</v>
      </c>
      <c r="T43" s="36">
        <v>13.122551762730835</v>
      </c>
      <c r="U43" s="36">
        <v>13.792353265571482</v>
      </c>
      <c r="V43" s="48"/>
      <c r="W43" s="40">
        <v>15.721066186121417</v>
      </c>
      <c r="X43" s="36">
        <v>14.263897373243738</v>
      </c>
      <c r="Y43" s="36">
        <v>14.185786233911584</v>
      </c>
      <c r="Z43" s="36">
        <v>15.161925192129642</v>
      </c>
      <c r="AA43" s="48"/>
      <c r="AB43" s="36">
        <v>15.181162247873374</v>
      </c>
      <c r="AC43" s="36">
        <v>17.226634086744046</v>
      </c>
      <c r="AD43" s="36">
        <v>17.543368774482374</v>
      </c>
      <c r="AE43" s="40">
        <v>16.299777893581176</v>
      </c>
      <c r="AF43" s="48"/>
      <c r="AG43" s="36">
        <v>12.003462196082326</v>
      </c>
      <c r="AH43" s="40">
        <v>18.326206475259621</v>
      </c>
      <c r="AI43" s="40">
        <v>19.36205931729155</v>
      </c>
      <c r="AJ43" s="36">
        <v>14.24921453253935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15.170863309352518</v>
      </c>
      <c r="D44" s="30">
        <v>12.134831460674157</v>
      </c>
      <c r="E44" s="30">
        <v>11.909650924024641</v>
      </c>
      <c r="F44" s="30">
        <v>14.673305558378214</v>
      </c>
      <c r="G44" s="12"/>
      <c r="H44" s="31">
        <v>15.152877697841726</v>
      </c>
      <c r="I44" s="31">
        <v>10.561797752808989</v>
      </c>
      <c r="J44" s="31">
        <v>10.266940451745381</v>
      </c>
      <c r="K44" s="31">
        <v>14.697015885919452</v>
      </c>
      <c r="L44" s="12"/>
      <c r="M44" s="31">
        <v>14.280575539568344</v>
      </c>
      <c r="N44" s="31">
        <v>16.40449438202247</v>
      </c>
      <c r="O44" s="31">
        <v>16.2217659137577</v>
      </c>
      <c r="P44" s="31">
        <v>13.904413508112318</v>
      </c>
      <c r="Q44" s="12"/>
      <c r="R44" s="31">
        <v>15.10341726618705</v>
      </c>
      <c r="S44" s="31">
        <v>14.157303370786517</v>
      </c>
      <c r="T44" s="31">
        <v>14.168377823408624</v>
      </c>
      <c r="U44" s="31">
        <v>14.642820851539478</v>
      </c>
      <c r="V44" s="12"/>
      <c r="W44" s="31">
        <v>15.701438848920864</v>
      </c>
      <c r="X44" s="31">
        <v>13.48314606741573</v>
      </c>
      <c r="Y44" s="31">
        <v>12.936344969199178</v>
      </c>
      <c r="Z44" s="31">
        <v>15.19831995393422</v>
      </c>
      <c r="AA44" s="12"/>
      <c r="AB44" s="31">
        <v>14.14568345323741</v>
      </c>
      <c r="AC44" s="31">
        <v>16.853932584269664</v>
      </c>
      <c r="AD44" s="31">
        <v>17.453798767967147</v>
      </c>
      <c r="AE44" s="31">
        <v>14.497171696643296</v>
      </c>
      <c r="AF44" s="12"/>
      <c r="AG44" s="31">
        <v>10.445143884892087</v>
      </c>
      <c r="AH44" s="31">
        <v>16.40449438202247</v>
      </c>
      <c r="AI44" s="31">
        <v>17.043121149897331</v>
      </c>
      <c r="AJ44" s="31">
        <v>12.38695254547302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15.767735665694849</v>
      </c>
      <c r="D45" s="30">
        <v>13.333333333333334</v>
      </c>
      <c r="E45" s="30">
        <v>13.392857142857142</v>
      </c>
      <c r="F45" s="30">
        <v>15.636546859254283</v>
      </c>
      <c r="G45" s="12"/>
      <c r="H45" s="31">
        <v>14.237123420796889</v>
      </c>
      <c r="I45" s="31">
        <v>10.476190476190476</v>
      </c>
      <c r="J45" s="31">
        <v>11.607142857142858</v>
      </c>
      <c r="K45" s="31">
        <v>13.973799126637555</v>
      </c>
      <c r="L45" s="12"/>
      <c r="M45" s="31">
        <v>14.528668610301263</v>
      </c>
      <c r="N45" s="31">
        <v>16.19047619047619</v>
      </c>
      <c r="O45" s="31">
        <v>16.964285714285715</v>
      </c>
      <c r="P45" s="31">
        <v>13.789049378569029</v>
      </c>
      <c r="Q45" s="12"/>
      <c r="R45" s="31">
        <v>14.358600583090379</v>
      </c>
      <c r="S45" s="31">
        <v>14.285714285714286</v>
      </c>
      <c r="T45" s="31">
        <v>13.392857142857142</v>
      </c>
      <c r="U45" s="31">
        <v>13.436345314074572</v>
      </c>
      <c r="V45" s="12"/>
      <c r="W45" s="31">
        <v>14.625850340136054</v>
      </c>
      <c r="X45" s="31">
        <v>11.428571428571429</v>
      </c>
      <c r="Y45" s="31">
        <v>11.607142857142858</v>
      </c>
      <c r="Z45" s="31">
        <v>14.141753443063486</v>
      </c>
      <c r="AA45" s="12"/>
      <c r="AB45" s="31">
        <v>15.354713313896987</v>
      </c>
      <c r="AC45" s="31">
        <v>24.761904761904763</v>
      </c>
      <c r="AD45" s="31">
        <v>24.107142857142858</v>
      </c>
      <c r="AE45" s="31">
        <v>15.871682902250587</v>
      </c>
      <c r="AF45" s="12"/>
      <c r="AG45" s="31">
        <v>11.127308066083577</v>
      </c>
      <c r="AH45" s="31">
        <v>9.5238095238095237</v>
      </c>
      <c r="AI45" s="31">
        <v>8.9285714285714288</v>
      </c>
      <c r="AJ45" s="31">
        <v>13.150822976150486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14.537854156990246</v>
      </c>
      <c r="D46" s="30">
        <v>17.010309278350515</v>
      </c>
      <c r="E46" s="30">
        <v>18.181818181818183</v>
      </c>
      <c r="F46" s="30">
        <v>14.444356309986516</v>
      </c>
      <c r="G46" s="12"/>
      <c r="H46" s="31">
        <v>14.712029725963772</v>
      </c>
      <c r="I46" s="31">
        <v>12.371134020618557</v>
      </c>
      <c r="J46" s="31">
        <v>12.918660287081339</v>
      </c>
      <c r="K46" s="31">
        <v>13.793924010470374</v>
      </c>
      <c r="L46" s="12"/>
      <c r="M46" s="31">
        <v>14.955875522526707</v>
      </c>
      <c r="N46" s="31">
        <v>13.917525773195877</v>
      </c>
      <c r="O46" s="31">
        <v>13.875598086124402</v>
      </c>
      <c r="P46" s="31">
        <v>14.158800666296502</v>
      </c>
      <c r="Q46" s="12"/>
      <c r="R46" s="31">
        <v>13.85276358569438</v>
      </c>
      <c r="S46" s="31">
        <v>15.463917525773196</v>
      </c>
      <c r="T46" s="31">
        <v>14.354066985645932</v>
      </c>
      <c r="U46" s="31">
        <v>13.000713889109225</v>
      </c>
      <c r="V46" s="12"/>
      <c r="W46" s="31">
        <v>14.851370181142592</v>
      </c>
      <c r="X46" s="31">
        <v>14.43298969072165</v>
      </c>
      <c r="Y46" s="31">
        <v>13.875598086124402</v>
      </c>
      <c r="Z46" s="31">
        <v>14.317442690568731</v>
      </c>
      <c r="AA46" s="12"/>
      <c r="AB46" s="31">
        <v>15.130051091500233</v>
      </c>
      <c r="AC46" s="31">
        <v>11.855670103092784</v>
      </c>
      <c r="AD46" s="31">
        <v>11.483253588516746</v>
      </c>
      <c r="AE46" s="31">
        <v>15.784881415086856</v>
      </c>
      <c r="AF46" s="12"/>
      <c r="AG46" s="31">
        <v>11.960055736182072</v>
      </c>
      <c r="AH46" s="31">
        <v>14.948453608247423</v>
      </c>
      <c r="AI46" s="31">
        <v>15.311004784688995</v>
      </c>
      <c r="AJ46" s="31">
        <v>14.499881018481796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15.19850164266634</v>
      </c>
      <c r="D47" s="30">
        <v>13.314447592067989</v>
      </c>
      <c r="E47" s="30">
        <v>12.597402597402597</v>
      </c>
      <c r="F47" s="30">
        <v>14.666999251683711</v>
      </c>
      <c r="G47" s="12"/>
      <c r="H47" s="31">
        <v>15.278332156344991</v>
      </c>
      <c r="I47" s="31">
        <v>15.722379603399434</v>
      </c>
      <c r="J47" s="31">
        <v>15.844155844155845</v>
      </c>
      <c r="K47" s="31">
        <v>14.487856867502664</v>
      </c>
      <c r="L47" s="12"/>
      <c r="M47" s="31">
        <v>14.857686757345942</v>
      </c>
      <c r="N47" s="31">
        <v>13.456090651558073</v>
      </c>
      <c r="O47" s="31">
        <v>13.246753246753247</v>
      </c>
      <c r="P47" s="31">
        <v>14.15678360053516</v>
      </c>
      <c r="Q47" s="12"/>
      <c r="R47" s="31">
        <v>14.799349074273081</v>
      </c>
      <c r="S47" s="31">
        <v>15.014164305949009</v>
      </c>
      <c r="T47" s="31">
        <v>14.805194805194805</v>
      </c>
      <c r="U47" s="31">
        <v>14.494659742851312</v>
      </c>
      <c r="V47" s="12"/>
      <c r="W47" s="31">
        <v>15.253768921366945</v>
      </c>
      <c r="X47" s="31">
        <v>13.739376770538243</v>
      </c>
      <c r="Y47" s="31">
        <v>13.766233766233766</v>
      </c>
      <c r="Z47" s="31">
        <v>14.880156012607996</v>
      </c>
      <c r="AA47" s="12"/>
      <c r="AB47" s="31">
        <v>13.592680155976542</v>
      </c>
      <c r="AC47" s="31">
        <v>14.872521246458923</v>
      </c>
      <c r="AD47" s="31">
        <v>15.064935064935066</v>
      </c>
      <c r="AE47" s="31">
        <v>14.32912310936756</v>
      </c>
      <c r="AF47" s="12"/>
      <c r="AG47" s="31">
        <v>11.01968129202616</v>
      </c>
      <c r="AH47" s="31">
        <v>13.881019830028329</v>
      </c>
      <c r="AI47" s="31">
        <v>14.675324675324676</v>
      </c>
      <c r="AJ47" s="31">
        <v>12.984421415451598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80" customFormat="1" x14ac:dyDescent="0.3">
      <c r="A48" s="29" t="s">
        <v>13</v>
      </c>
      <c r="B48" s="77"/>
      <c r="C48" s="35">
        <v>15.139849267808756</v>
      </c>
      <c r="D48" s="35">
        <v>13.448275862068966</v>
      </c>
      <c r="E48" s="35">
        <v>13.181242078580482</v>
      </c>
      <c r="F48" s="35">
        <v>14.701192193788442</v>
      </c>
      <c r="G48" s="48"/>
      <c r="H48" s="36">
        <v>15.101351851577654</v>
      </c>
      <c r="I48" s="36">
        <v>13.310344827586206</v>
      </c>
      <c r="J48" s="36">
        <v>13.434727503168569</v>
      </c>
      <c r="K48" s="36">
        <v>14.426738118742067</v>
      </c>
      <c r="L48" s="48"/>
      <c r="M48" s="36">
        <v>14.660112234775012</v>
      </c>
      <c r="N48" s="36">
        <v>14.620689655172415</v>
      </c>
      <c r="O48" s="36">
        <v>14.512040557667934</v>
      </c>
      <c r="P48" s="36">
        <v>14.052482561860646</v>
      </c>
      <c r="Q48" s="48"/>
      <c r="R48" s="36">
        <v>14.751913765787643</v>
      </c>
      <c r="S48" s="36">
        <v>14.758620689655173</v>
      </c>
      <c r="T48" s="36">
        <v>14.448669201520913</v>
      </c>
      <c r="U48" s="36">
        <v>14.2694423049803</v>
      </c>
      <c r="V48" s="48"/>
      <c r="W48" s="36">
        <v>15.311606970993678</v>
      </c>
      <c r="X48" s="36">
        <v>13.586206896551724</v>
      </c>
      <c r="Y48" s="36">
        <v>13.371356147021546</v>
      </c>
      <c r="Z48" s="36">
        <v>14.857403208834601</v>
      </c>
      <c r="AA48" s="48"/>
      <c r="AB48" s="36">
        <v>14.078208981743341</v>
      </c>
      <c r="AC48" s="36">
        <v>15.793103448275861</v>
      </c>
      <c r="AD48" s="36">
        <v>15.96958174904943</v>
      </c>
      <c r="AE48" s="36">
        <v>14.681665816907673</v>
      </c>
      <c r="AF48" s="48"/>
      <c r="AG48" s="41">
        <v>10.956956927313916</v>
      </c>
      <c r="AH48" s="36">
        <v>14.482758620689655</v>
      </c>
      <c r="AI48" s="36">
        <v>15.082382762991127</v>
      </c>
      <c r="AJ48" s="41">
        <v>13.011075794886258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15.122838944494996</v>
      </c>
      <c r="D49" s="30">
        <v>13.939393939393939</v>
      </c>
      <c r="E49" s="30">
        <v>15.135135135135135</v>
      </c>
      <c r="F49" s="30">
        <v>14.618644067796611</v>
      </c>
      <c r="G49" s="12"/>
      <c r="H49" s="31">
        <v>14.886260236578709</v>
      </c>
      <c r="I49" s="31">
        <v>7.8787878787878789</v>
      </c>
      <c r="J49" s="31">
        <v>7.5675675675675675</v>
      </c>
      <c r="K49" s="31">
        <v>14.006591337099811</v>
      </c>
      <c r="L49" s="12"/>
      <c r="M49" s="31">
        <v>13.594176524112831</v>
      </c>
      <c r="N49" s="31">
        <v>9.0909090909090917</v>
      </c>
      <c r="O49" s="31">
        <v>8.6486486486486491</v>
      </c>
      <c r="P49" s="31">
        <v>13.547551789077213</v>
      </c>
      <c r="Q49" s="12"/>
      <c r="R49" s="31">
        <v>14.231119199272065</v>
      </c>
      <c r="S49" s="31">
        <v>11.515151515151516</v>
      </c>
      <c r="T49" s="31">
        <v>12.972972972972974</v>
      </c>
      <c r="U49" s="31">
        <v>13.288606403013183</v>
      </c>
      <c r="V49" s="12"/>
      <c r="W49" s="31">
        <v>15.141037306642403</v>
      </c>
      <c r="X49" s="31">
        <v>12.727272727272727</v>
      </c>
      <c r="Y49" s="31">
        <v>13.513513513513514</v>
      </c>
      <c r="Z49" s="31">
        <v>14.983521657250471</v>
      </c>
      <c r="AA49" s="12"/>
      <c r="AB49" s="31">
        <v>15.468607825295724</v>
      </c>
      <c r="AC49" s="31">
        <v>24.848484848484848</v>
      </c>
      <c r="AD49" s="31">
        <v>22.702702702702702</v>
      </c>
      <c r="AE49" s="31">
        <v>16.054613935969869</v>
      </c>
      <c r="AF49" s="12"/>
      <c r="AG49" s="31">
        <v>11.555959963603275</v>
      </c>
      <c r="AH49" s="31">
        <v>20</v>
      </c>
      <c r="AI49" s="31">
        <v>19.45945945945946</v>
      </c>
      <c r="AJ49" s="31">
        <v>13.500470809792844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13.911060433295326</v>
      </c>
      <c r="D50" s="30">
        <v>7.4074074074074074</v>
      </c>
      <c r="E50" s="30">
        <v>10</v>
      </c>
      <c r="F50" s="30">
        <v>13.62339514978602</v>
      </c>
      <c r="G50" s="12"/>
      <c r="H50" s="31">
        <v>14.481185860889395</v>
      </c>
      <c r="I50" s="31">
        <v>11.111111111111111</v>
      </c>
      <c r="J50" s="31">
        <v>10</v>
      </c>
      <c r="K50" s="31">
        <v>13.266761768901569</v>
      </c>
      <c r="L50" s="12"/>
      <c r="M50" s="31">
        <v>16.419612314709237</v>
      </c>
      <c r="N50" s="31">
        <v>22.222222222222221</v>
      </c>
      <c r="O50" s="31">
        <v>26.666666666666668</v>
      </c>
      <c r="P50" s="31">
        <v>16.333808844507846</v>
      </c>
      <c r="Q50" s="12"/>
      <c r="R50" s="31">
        <v>13.568985176738883</v>
      </c>
      <c r="S50" s="31">
        <v>7.4074074074074074</v>
      </c>
      <c r="T50" s="31">
        <v>6.666666666666667</v>
      </c>
      <c r="U50" s="31">
        <v>14.122681883024251</v>
      </c>
      <c r="V50" s="12"/>
      <c r="W50" s="31">
        <v>12.65678449258837</v>
      </c>
      <c r="X50" s="31">
        <v>11.111111111111111</v>
      </c>
      <c r="Y50" s="31">
        <v>10</v>
      </c>
      <c r="Z50" s="31">
        <v>13.908701854493581</v>
      </c>
      <c r="AA50" s="12"/>
      <c r="AB50" s="31">
        <v>14.823261117445838</v>
      </c>
      <c r="AC50" s="31">
        <v>25.925925925925927</v>
      </c>
      <c r="AD50" s="31">
        <v>23.333333333333332</v>
      </c>
      <c r="AE50" s="31">
        <v>14.621968616262482</v>
      </c>
      <c r="AF50" s="12"/>
      <c r="AG50" s="31">
        <v>14.139110604332954</v>
      </c>
      <c r="AH50" s="31">
        <v>14.814814814814815</v>
      </c>
      <c r="AI50" s="31">
        <v>13.333333333333334</v>
      </c>
      <c r="AJ50" s="31">
        <v>14.122681883024251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15.148790058862001</v>
      </c>
      <c r="D51" s="30">
        <v>14.765100671140939</v>
      </c>
      <c r="E51" s="30">
        <v>14.956011730205278</v>
      </c>
      <c r="F51" s="30">
        <v>14.630276102824499</v>
      </c>
      <c r="G51" s="12"/>
      <c r="H51" s="31">
        <v>13.94702419882276</v>
      </c>
      <c r="I51" s="31">
        <v>15.436241610738255</v>
      </c>
      <c r="J51" s="31">
        <v>15.542521994134898</v>
      </c>
      <c r="K51" s="31">
        <v>13.260340632603405</v>
      </c>
      <c r="L51" s="12"/>
      <c r="M51" s="31">
        <v>13.799869195552649</v>
      </c>
      <c r="N51" s="31">
        <v>12.751677852348994</v>
      </c>
      <c r="O51" s="31">
        <v>13.489736070381232</v>
      </c>
      <c r="P51" s="31">
        <v>13.508938961176346</v>
      </c>
      <c r="Q51" s="12"/>
      <c r="R51" s="31">
        <v>13.260300850228909</v>
      </c>
      <c r="S51" s="31">
        <v>12.751677852348994</v>
      </c>
      <c r="T51" s="31">
        <v>12.316715542521994</v>
      </c>
      <c r="U51" s="31">
        <v>13.032899608589865</v>
      </c>
      <c r="V51" s="12"/>
      <c r="W51" s="31">
        <v>14.445716154349247</v>
      </c>
      <c r="X51" s="31">
        <v>13.758389261744966</v>
      </c>
      <c r="Y51" s="31">
        <v>14.07624633431085</v>
      </c>
      <c r="Z51" s="31">
        <v>13.921506400084629</v>
      </c>
      <c r="AA51" s="12"/>
      <c r="AB51" s="31">
        <v>14.682799215173317</v>
      </c>
      <c r="AC51" s="31">
        <v>14.429530201342281</v>
      </c>
      <c r="AD51" s="31">
        <v>14.07624633431085</v>
      </c>
      <c r="AE51" s="31">
        <v>15.349624457844071</v>
      </c>
      <c r="AF51" s="12"/>
      <c r="AG51" s="31">
        <v>14.715500327011119</v>
      </c>
      <c r="AH51" s="31">
        <v>16.107382550335572</v>
      </c>
      <c r="AI51" s="31">
        <v>15.542521994134898</v>
      </c>
      <c r="AJ51" s="31">
        <v>16.296413836877182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13.922077922077921</v>
      </c>
      <c r="D52" s="30">
        <v>12.239583333333334</v>
      </c>
      <c r="E52" s="30">
        <v>11.383928571428571</v>
      </c>
      <c r="F52" s="30">
        <v>13.437417306165653</v>
      </c>
      <c r="G52" s="12"/>
      <c r="H52" s="31">
        <v>14.346320346320347</v>
      </c>
      <c r="I52" s="31">
        <v>11.71875</v>
      </c>
      <c r="J52" s="31">
        <v>12.276785714285714</v>
      </c>
      <c r="K52" s="31">
        <v>13.776131251653876</v>
      </c>
      <c r="L52" s="12"/>
      <c r="M52" s="31">
        <v>14</v>
      </c>
      <c r="N52" s="31">
        <v>11.71875</v>
      </c>
      <c r="O52" s="31">
        <v>11.607142857142858</v>
      </c>
      <c r="P52" s="31">
        <v>13.045779306694893</v>
      </c>
      <c r="Q52" s="12"/>
      <c r="R52" s="31">
        <v>14.987012987012987</v>
      </c>
      <c r="S52" s="31">
        <v>14.322916666666666</v>
      </c>
      <c r="T52" s="31">
        <v>13.839285714285714</v>
      </c>
      <c r="U52" s="31">
        <v>14.532945223604129</v>
      </c>
      <c r="V52" s="12"/>
      <c r="W52" s="31">
        <v>14.770562770562771</v>
      </c>
      <c r="X52" s="31">
        <v>16.40625</v>
      </c>
      <c r="Y52" s="31">
        <v>15.625</v>
      </c>
      <c r="Z52" s="31">
        <v>14.395342683249536</v>
      </c>
      <c r="AA52" s="12"/>
      <c r="AB52" s="31">
        <v>14.536796536796537</v>
      </c>
      <c r="AC52" s="31">
        <v>16.666666666666668</v>
      </c>
      <c r="AD52" s="31">
        <v>17.410714285714285</v>
      </c>
      <c r="AE52" s="31">
        <v>15.099232601217253</v>
      </c>
      <c r="AF52" s="12"/>
      <c r="AG52" s="31">
        <v>13.437229437229437</v>
      </c>
      <c r="AH52" s="31">
        <v>16.927083333333332</v>
      </c>
      <c r="AI52" s="31">
        <v>17.857142857142858</v>
      </c>
      <c r="AJ52" s="31">
        <v>15.713151627414661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15.686274509803921</v>
      </c>
      <c r="D53" s="30">
        <v>13.725490196078431</v>
      </c>
      <c r="E53" s="30">
        <v>14.492753623188406</v>
      </c>
      <c r="F53" s="30">
        <v>16.259640102827763</v>
      </c>
      <c r="G53" s="12"/>
      <c r="H53" s="31">
        <v>12.745098039215685</v>
      </c>
      <c r="I53" s="31">
        <v>13.725490196078431</v>
      </c>
      <c r="J53" s="31">
        <v>14.492753623188406</v>
      </c>
      <c r="K53" s="31">
        <v>12.596401028277635</v>
      </c>
      <c r="L53" s="12"/>
      <c r="M53" s="31">
        <v>16.122004357298476</v>
      </c>
      <c r="N53" s="31">
        <v>17.647058823529413</v>
      </c>
      <c r="O53" s="31">
        <v>17.391304347826086</v>
      </c>
      <c r="P53" s="31">
        <v>15.102827763496144</v>
      </c>
      <c r="Q53" s="12"/>
      <c r="R53" s="31">
        <v>14.596949891067538</v>
      </c>
      <c r="S53" s="31">
        <v>17.647058823529413</v>
      </c>
      <c r="T53" s="31">
        <v>20.289855072463769</v>
      </c>
      <c r="U53" s="31">
        <v>13.624678663239074</v>
      </c>
      <c r="V53" s="12"/>
      <c r="W53" s="31">
        <v>12.418300653594772</v>
      </c>
      <c r="X53" s="31">
        <v>5.882352941176471</v>
      </c>
      <c r="Y53" s="31">
        <v>4.3478260869565215</v>
      </c>
      <c r="Z53" s="31">
        <v>12.596401028277635</v>
      </c>
      <c r="AA53" s="12"/>
      <c r="AB53" s="31">
        <v>15.250544662309368</v>
      </c>
      <c r="AC53" s="31">
        <v>9.8039215686274517</v>
      </c>
      <c r="AD53" s="31">
        <v>13.043478260869565</v>
      </c>
      <c r="AE53" s="31">
        <v>13.946015424164525</v>
      </c>
      <c r="AF53" s="12"/>
      <c r="AG53" s="31">
        <v>13.18082788671024</v>
      </c>
      <c r="AH53" s="31">
        <v>21.568627450980394</v>
      </c>
      <c r="AI53" s="31">
        <v>15.942028985507246</v>
      </c>
      <c r="AJ53" s="31">
        <v>15.874035989717223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14.920297555791711</v>
      </c>
      <c r="D54" s="30">
        <v>13.422818791946309</v>
      </c>
      <c r="E54" s="30">
        <v>13.095238095238095</v>
      </c>
      <c r="F54" s="30">
        <v>14.587818158794478</v>
      </c>
      <c r="G54" s="12"/>
      <c r="H54" s="31">
        <v>13.921360255047821</v>
      </c>
      <c r="I54" s="31">
        <v>11.409395973154362</v>
      </c>
      <c r="J54" s="31">
        <v>11.30952380952381</v>
      </c>
      <c r="K54" s="31">
        <v>13.131568950234266</v>
      </c>
      <c r="L54" s="12"/>
      <c r="M54" s="31">
        <v>14.537725823591924</v>
      </c>
      <c r="N54" s="31">
        <v>7.3825503355704694</v>
      </c>
      <c r="O54" s="31">
        <v>8.3333333333333339</v>
      </c>
      <c r="P54" s="31">
        <v>14.068633658351272</v>
      </c>
      <c r="Q54" s="12"/>
      <c r="R54" s="31">
        <v>14.473963868225292</v>
      </c>
      <c r="S54" s="31">
        <v>15.436241610738255</v>
      </c>
      <c r="T54" s="31">
        <v>14.880952380952381</v>
      </c>
      <c r="U54" s="31">
        <v>13.967329365581866</v>
      </c>
      <c r="V54" s="12"/>
      <c r="W54" s="31">
        <v>14.729011689691816</v>
      </c>
      <c r="X54" s="31">
        <v>16.778523489932887</v>
      </c>
      <c r="Y54" s="31">
        <v>16.666666666666668</v>
      </c>
      <c r="Z54" s="31">
        <v>14.448524756236546</v>
      </c>
      <c r="AA54" s="12"/>
      <c r="AB54" s="31">
        <v>15.260361317747078</v>
      </c>
      <c r="AC54" s="31">
        <v>15.436241610738255</v>
      </c>
      <c r="AD54" s="31">
        <v>15.476190476190476</v>
      </c>
      <c r="AE54" s="31">
        <v>16.246675952893504</v>
      </c>
      <c r="AF54" s="12"/>
      <c r="AG54" s="31">
        <v>12.157279489904358</v>
      </c>
      <c r="AH54" s="31">
        <v>20.134228187919462</v>
      </c>
      <c r="AI54" s="31">
        <v>20.238095238095237</v>
      </c>
      <c r="AJ54" s="31">
        <v>13.549449157908066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15.014236001265422</v>
      </c>
      <c r="D55" s="30">
        <v>16.253443526170798</v>
      </c>
      <c r="E55" s="30">
        <v>16.112531969309462</v>
      </c>
      <c r="F55" s="30">
        <v>14.651829371100995</v>
      </c>
      <c r="G55" s="12"/>
      <c r="H55" s="31">
        <v>14.546029737424865</v>
      </c>
      <c r="I55" s="31">
        <v>12.396694214876034</v>
      </c>
      <c r="J55" s="31">
        <v>12.531969309462916</v>
      </c>
      <c r="K55" s="31">
        <v>14.032203675602766</v>
      </c>
      <c r="L55" s="12"/>
      <c r="M55" s="31">
        <v>14.090477696931352</v>
      </c>
      <c r="N55" s="31">
        <v>12.672176308539944</v>
      </c>
      <c r="O55" s="31">
        <v>12.020460358056265</v>
      </c>
      <c r="P55" s="31">
        <v>13.808801213960546</v>
      </c>
      <c r="Q55" s="12"/>
      <c r="R55" s="31">
        <v>14.710534640936412</v>
      </c>
      <c r="S55" s="31">
        <v>16.253443526170798</v>
      </c>
      <c r="T55" s="31">
        <v>15.089514066496164</v>
      </c>
      <c r="U55" s="31">
        <v>14.108076209745406</v>
      </c>
      <c r="V55" s="12"/>
      <c r="W55" s="31">
        <v>15.438152483391331</v>
      </c>
      <c r="X55" s="31">
        <v>12.396694214876034</v>
      </c>
      <c r="Y55" s="31">
        <v>12.276214833759591</v>
      </c>
      <c r="Z55" s="31">
        <v>14.841510706457596</v>
      </c>
      <c r="AA55" s="12"/>
      <c r="AB55" s="31">
        <v>14.666244859221765</v>
      </c>
      <c r="AC55" s="31">
        <v>16.804407713498623</v>
      </c>
      <c r="AD55" s="31">
        <v>17.391304347826086</v>
      </c>
      <c r="AE55" s="31">
        <v>14.951104366885854</v>
      </c>
      <c r="AF55" s="12"/>
      <c r="AG55" s="31">
        <v>11.534324580828851</v>
      </c>
      <c r="AH55" s="31">
        <v>13.223140495867769</v>
      </c>
      <c r="AI55" s="31">
        <v>14.578005115089514</v>
      </c>
      <c r="AJ55" s="31">
        <v>13.606474456246838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14.984996249062265</v>
      </c>
      <c r="D56" s="30">
        <v>11.111111111111111</v>
      </c>
      <c r="E56" s="30">
        <v>11.73469387755102</v>
      </c>
      <c r="F56" s="30">
        <v>14.138817480719794</v>
      </c>
      <c r="G56" s="12"/>
      <c r="H56" s="31">
        <v>14.966241560390097</v>
      </c>
      <c r="I56" s="31">
        <v>12.865497076023392</v>
      </c>
      <c r="J56" s="31">
        <v>12.755102040816327</v>
      </c>
      <c r="K56" s="31">
        <v>14.203084832904885</v>
      </c>
      <c r="L56" s="12"/>
      <c r="M56" s="31">
        <v>14.103525881470368</v>
      </c>
      <c r="N56" s="31">
        <v>14.619883040935672</v>
      </c>
      <c r="O56" s="31">
        <v>14.795918367346939</v>
      </c>
      <c r="P56" s="31">
        <v>14.228791773778921</v>
      </c>
      <c r="Q56" s="12"/>
      <c r="R56" s="31">
        <v>14.684921230307577</v>
      </c>
      <c r="S56" s="31">
        <v>8.1871345029239766</v>
      </c>
      <c r="T56" s="31">
        <v>7.1428571428571432</v>
      </c>
      <c r="U56" s="31">
        <v>14.473007712082262</v>
      </c>
      <c r="V56" s="12"/>
      <c r="W56" s="31">
        <v>14.797449362340584</v>
      </c>
      <c r="X56" s="31">
        <v>15.2046783625731</v>
      </c>
      <c r="Y56" s="31">
        <v>14.795918367346939</v>
      </c>
      <c r="Z56" s="31">
        <v>14.280205655526993</v>
      </c>
      <c r="AA56" s="12"/>
      <c r="AB56" s="31">
        <v>15.078769692423105</v>
      </c>
      <c r="AC56" s="31">
        <v>18.71345029239766</v>
      </c>
      <c r="AD56" s="31">
        <v>19.897959183673468</v>
      </c>
      <c r="AE56" s="31">
        <v>15.771208226221079</v>
      </c>
      <c r="AF56" s="12"/>
      <c r="AG56" s="31">
        <v>11.384096024006002</v>
      </c>
      <c r="AH56" s="31">
        <v>19.298245614035089</v>
      </c>
      <c r="AI56" s="31">
        <v>18.877551020408163</v>
      </c>
      <c r="AJ56" s="31">
        <v>12.904884318766067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80" customFormat="1" ht="16.8" x14ac:dyDescent="0.3">
      <c r="A57" s="28" t="s">
        <v>22</v>
      </c>
      <c r="B57" s="76"/>
      <c r="C57" s="35">
        <v>14.815335418350493</v>
      </c>
      <c r="D57" s="35">
        <v>13.743781094527364</v>
      </c>
      <c r="E57" s="35">
        <v>13.730853391684901</v>
      </c>
      <c r="F57" s="35">
        <v>14.346462732358781</v>
      </c>
      <c r="G57" s="48"/>
      <c r="H57" s="36">
        <v>14.367291000456829</v>
      </c>
      <c r="I57" s="36">
        <v>12.313432835820896</v>
      </c>
      <c r="J57" s="36">
        <v>12.472647702407002</v>
      </c>
      <c r="K57" s="36">
        <v>13.708040064970222</v>
      </c>
      <c r="L57" s="48"/>
      <c r="M57" s="36">
        <v>14.068594721861054</v>
      </c>
      <c r="N57" s="41">
        <v>12.126865671641792</v>
      </c>
      <c r="O57" s="41">
        <v>12.253829321663019</v>
      </c>
      <c r="P57" s="36">
        <v>13.679841183901823</v>
      </c>
      <c r="Q57" s="48"/>
      <c r="R57" s="36">
        <v>14.367291000456829</v>
      </c>
      <c r="S57" s="36">
        <v>13.619402985074627</v>
      </c>
      <c r="T57" s="36">
        <v>13.238512035010942</v>
      </c>
      <c r="U57" s="36">
        <v>13.902048366720809</v>
      </c>
      <c r="V57" s="48"/>
      <c r="W57" s="36">
        <v>14.850476157008821</v>
      </c>
      <c r="X57" s="36">
        <v>14.116915422885572</v>
      </c>
      <c r="Y57" s="36">
        <v>13.894967177242888</v>
      </c>
      <c r="Z57" s="36">
        <v>14.425419599350297</v>
      </c>
      <c r="AA57" s="48"/>
      <c r="AB57" s="36">
        <v>14.820606529149243</v>
      </c>
      <c r="AC57" s="36">
        <v>17.164179104477611</v>
      </c>
      <c r="AD57" s="36">
        <v>17.341356673960611</v>
      </c>
      <c r="AE57" s="36">
        <v>15.337935390723697</v>
      </c>
      <c r="AF57" s="48"/>
      <c r="AG57" s="36">
        <v>12.710405172716731</v>
      </c>
      <c r="AH57" s="36">
        <v>16.915422885572138</v>
      </c>
      <c r="AI57" s="36">
        <v>17.067833698030636</v>
      </c>
      <c r="AJ57" s="36">
        <v>14.600252661974373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50</v>
      </c>
      <c r="B58" s="17"/>
      <c r="C58" s="35">
        <v>14.586928508451331</v>
      </c>
      <c r="D58" s="35">
        <v>13.108022741629817</v>
      </c>
      <c r="E58" s="35">
        <v>12.994269340974212</v>
      </c>
      <c r="F58" s="35">
        <v>14.040191074051764</v>
      </c>
      <c r="G58" s="48"/>
      <c r="H58" s="36">
        <v>14.433576235295892</v>
      </c>
      <c r="I58" s="36">
        <v>12.618445988629185</v>
      </c>
      <c r="J58" s="36">
        <v>12.464183381088825</v>
      </c>
      <c r="K58" s="36">
        <v>13.680077782357355</v>
      </c>
      <c r="L58" s="48"/>
      <c r="M58" s="36">
        <v>14.308482980535189</v>
      </c>
      <c r="N58" s="41">
        <v>12.413139608338598</v>
      </c>
      <c r="O58" s="41">
        <v>12.234957020057307</v>
      </c>
      <c r="P58" s="41">
        <v>13.719972945267006</v>
      </c>
      <c r="Q58" s="48"/>
      <c r="R58" s="36">
        <v>14.528903324014138</v>
      </c>
      <c r="S58" s="36">
        <v>13.818698673404928</v>
      </c>
      <c r="T58" s="36">
        <v>13.45272206303725</v>
      </c>
      <c r="U58" s="36">
        <v>13.934244316920832</v>
      </c>
      <c r="V58" s="48"/>
      <c r="W58" s="40">
        <v>15.430177617350283</v>
      </c>
      <c r="X58" s="36">
        <v>14.07138344914719</v>
      </c>
      <c r="Y58" s="36">
        <v>13.925501432664756</v>
      </c>
      <c r="Z58" s="36">
        <v>14.915242594295256</v>
      </c>
      <c r="AA58" s="48"/>
      <c r="AB58" s="36">
        <v>14.823173902231332</v>
      </c>
      <c r="AC58" s="36">
        <v>16.882501579279847</v>
      </c>
      <c r="AD58" s="36">
        <v>17.134670487106018</v>
      </c>
      <c r="AE58" s="40">
        <v>15.680384261754542</v>
      </c>
      <c r="AF58" s="48"/>
      <c r="AG58" s="41">
        <v>11.888757432121837</v>
      </c>
      <c r="AH58" s="40">
        <v>17.087807959570437</v>
      </c>
      <c r="AI58" s="40">
        <v>17.793696275071632</v>
      </c>
      <c r="AJ58" s="36">
        <v>14.029887025353244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95" t="s">
        <v>38</v>
      </c>
      <c r="B60" s="196"/>
      <c r="C60" s="196"/>
      <c r="D60" s="196"/>
      <c r="E60" s="196"/>
      <c r="F60" s="19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97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65"/>
      <c r="AS61" s="182" t="s">
        <v>35</v>
      </c>
      <c r="AT61" s="183"/>
      <c r="AU61" s="183"/>
      <c r="AV61" s="183"/>
      <c r="AW61" s="183"/>
    </row>
    <row r="62" spans="1:49" ht="51" x14ac:dyDescent="0.3">
      <c r="A62" s="19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2.9850746268656714</v>
      </c>
      <c r="D63" s="31">
        <v>140.58087938684955</v>
      </c>
      <c r="E63" s="31">
        <v>2.07923574037651</v>
      </c>
      <c r="F63" s="31">
        <v>102.77777777777777</v>
      </c>
      <c r="G63" s="31">
        <v>2.9043969342476808</v>
      </c>
      <c r="H63" s="12"/>
      <c r="I63" s="30">
        <v>2.4217118997912319</v>
      </c>
      <c r="J63" s="30">
        <v>137.28601252609602</v>
      </c>
      <c r="K63" s="30">
        <v>1.7334130304841604</v>
      </c>
      <c r="L63" s="30">
        <v>103.57142857142858</v>
      </c>
      <c r="M63" s="30">
        <v>2.3382045929018789</v>
      </c>
      <c r="N63" s="12"/>
      <c r="O63" s="30">
        <v>3.4243783122706888</v>
      </c>
      <c r="P63" s="30">
        <v>137.70892784345699</v>
      </c>
      <c r="Q63" s="30">
        <v>2.4263431542461005</v>
      </c>
      <c r="R63" s="30">
        <v>113.51351351351352</v>
      </c>
      <c r="S63" s="30">
        <v>3.0167142274765593</v>
      </c>
      <c r="T63" s="12"/>
      <c r="U63" s="30">
        <v>3.4013605442176873</v>
      </c>
      <c r="V63" s="30">
        <v>137.77511004401762</v>
      </c>
      <c r="W63" s="30">
        <v>2.4092970521541952</v>
      </c>
      <c r="X63" s="30">
        <v>107.59493670886076</v>
      </c>
      <c r="Y63" s="30">
        <v>3.1612645058023205</v>
      </c>
      <c r="Z63" s="12"/>
      <c r="AA63" s="30">
        <v>3.2028469750889679</v>
      </c>
      <c r="AB63" s="30">
        <v>141.3167259786477</v>
      </c>
      <c r="AC63" s="30">
        <v>2.2162029056882542</v>
      </c>
      <c r="AD63" s="30">
        <v>111.11111111111111</v>
      </c>
      <c r="AE63" s="30">
        <v>2.882562277580071</v>
      </c>
      <c r="AF63" s="12"/>
      <c r="AG63" s="30">
        <v>3.3075299085151304</v>
      </c>
      <c r="AH63" s="30">
        <v>154.64461646727656</v>
      </c>
      <c r="AI63" s="30">
        <v>2.0940075740699489</v>
      </c>
      <c r="AJ63" s="30">
        <v>113.25301204819279</v>
      </c>
      <c r="AK63" s="30">
        <v>2.9204785362420829</v>
      </c>
      <c r="AL63" s="12"/>
      <c r="AM63" s="30">
        <v>4.2130365659777427</v>
      </c>
      <c r="AN63" s="30">
        <v>177.26550079491255</v>
      </c>
      <c r="AO63" s="30">
        <v>2.3215067893123087</v>
      </c>
      <c r="AP63" s="30">
        <v>113.97849462365592</v>
      </c>
      <c r="AQ63" s="30">
        <v>3.6963434022257555</v>
      </c>
      <c r="AR63" s="12"/>
      <c r="AS63" s="37">
        <v>3.2844281427142379</v>
      </c>
      <c r="AT63" s="37">
        <v>146.82672001778369</v>
      </c>
      <c r="AU63" s="37">
        <v>2.1879974825071269</v>
      </c>
      <c r="AV63" s="37">
        <v>109.85130111524164</v>
      </c>
      <c r="AW63" s="37">
        <v>2.9898855173946872</v>
      </c>
    </row>
    <row r="64" spans="1:49" x14ac:dyDescent="0.3">
      <c r="A64" s="2" t="s">
        <v>1</v>
      </c>
      <c r="B64" s="3"/>
      <c r="C64" s="31">
        <v>0</v>
      </c>
      <c r="D64" s="31">
        <v>135.08771929824562</v>
      </c>
      <c r="E64" s="31">
        <v>0</v>
      </c>
      <c r="F64" s="31">
        <v>0</v>
      </c>
      <c r="G64" s="31">
        <v>0</v>
      </c>
      <c r="H64" s="12"/>
      <c r="I64" s="30">
        <v>3.0769230769230771</v>
      </c>
      <c r="J64" s="30">
        <v>141.53846153846155</v>
      </c>
      <c r="K64" s="30">
        <v>2.1276595744680851</v>
      </c>
      <c r="L64" s="30">
        <v>100</v>
      </c>
      <c r="M64" s="30">
        <v>3.0769230769230771</v>
      </c>
      <c r="N64" s="12"/>
      <c r="O64" s="30">
        <v>1.9607843137254901</v>
      </c>
      <c r="P64" s="30">
        <v>143.13725490196077</v>
      </c>
      <c r="Q64" s="30">
        <v>1.3513513513513513</v>
      </c>
      <c r="R64" s="30">
        <v>100</v>
      </c>
      <c r="S64" s="30">
        <v>1.9607843137254901</v>
      </c>
      <c r="T64" s="12"/>
      <c r="U64" s="30">
        <v>1.639344262295082</v>
      </c>
      <c r="V64" s="30">
        <v>139.34426229508196</v>
      </c>
      <c r="W64" s="30">
        <v>1.1627906976744187</v>
      </c>
      <c r="X64" s="30">
        <v>100</v>
      </c>
      <c r="Y64" s="30">
        <v>1.639344262295082</v>
      </c>
      <c r="Z64" s="12"/>
      <c r="AA64" s="30">
        <v>5.8823529411764701</v>
      </c>
      <c r="AB64" s="30">
        <v>132.35294117647058</v>
      </c>
      <c r="AC64" s="30">
        <v>4.2553191489361701</v>
      </c>
      <c r="AD64" s="30">
        <v>133.33333333333331</v>
      </c>
      <c r="AE64" s="30">
        <v>4.4117647058823533</v>
      </c>
      <c r="AF64" s="12"/>
      <c r="AG64" s="30">
        <v>6.8181818181818175</v>
      </c>
      <c r="AH64" s="30">
        <v>152.27272727272728</v>
      </c>
      <c r="AI64" s="30">
        <v>4.2857142857142856</v>
      </c>
      <c r="AJ64" s="30">
        <v>150</v>
      </c>
      <c r="AK64" s="30">
        <v>4.5454545454545459</v>
      </c>
      <c r="AL64" s="12"/>
      <c r="AM64" s="30">
        <v>11.111111111111111</v>
      </c>
      <c r="AN64" s="30">
        <v>185.71428571428572</v>
      </c>
      <c r="AO64" s="30">
        <v>5.6451612903225801</v>
      </c>
      <c r="AP64" s="30">
        <v>116.66666666666667</v>
      </c>
      <c r="AQ64" s="30">
        <v>9.5238095238095237</v>
      </c>
      <c r="AR64" s="12"/>
      <c r="AS64" s="37">
        <v>4.6357615894039732</v>
      </c>
      <c r="AT64" s="37">
        <v>147.46136865342163</v>
      </c>
      <c r="AU64" s="37">
        <v>3.0478955007256894</v>
      </c>
      <c r="AV64" s="37">
        <v>123.52941176470588</v>
      </c>
      <c r="AW64" s="37">
        <v>3.7527593818984544</v>
      </c>
    </row>
    <row r="65" spans="1:49" x14ac:dyDescent="0.3">
      <c r="A65" s="2" t="s">
        <v>2</v>
      </c>
      <c r="B65" s="3"/>
      <c r="C65" s="31">
        <v>1.5486725663716814</v>
      </c>
      <c r="D65" s="31">
        <v>134.79958355023425</v>
      </c>
      <c r="E65" s="31">
        <v>1.135821322897776</v>
      </c>
      <c r="F65" s="31">
        <v>107.2072072072072</v>
      </c>
      <c r="G65" s="31">
        <v>1.4445601249349298</v>
      </c>
      <c r="H65" s="12"/>
      <c r="I65" s="30">
        <v>1.6338608002058406</v>
      </c>
      <c r="J65" s="30">
        <v>132.32985977100219</v>
      </c>
      <c r="K65" s="30">
        <v>1.2196293095169499</v>
      </c>
      <c r="L65" s="30">
        <v>109.48275862068965</v>
      </c>
      <c r="M65" s="30">
        <v>1.4923452978258072</v>
      </c>
      <c r="N65" s="12"/>
      <c r="O65" s="30">
        <v>1.6503352243424447</v>
      </c>
      <c r="P65" s="30">
        <v>134.12841670964414</v>
      </c>
      <c r="Q65" s="30">
        <v>1.2154591206912924</v>
      </c>
      <c r="R65" s="30">
        <v>105.78512396694215</v>
      </c>
      <c r="S65" s="30">
        <v>1.5600825167612171</v>
      </c>
      <c r="T65" s="12"/>
      <c r="U65" s="30">
        <v>1.8025857782197909</v>
      </c>
      <c r="V65" s="30">
        <v>134.12481352560914</v>
      </c>
      <c r="W65" s="30">
        <v>1.326138650082312</v>
      </c>
      <c r="X65" s="30">
        <v>107.40740740740742</v>
      </c>
      <c r="Y65" s="30">
        <v>1.678269517652909</v>
      </c>
      <c r="Z65" s="12"/>
      <c r="AA65" s="30">
        <v>1.7169854805254667</v>
      </c>
      <c r="AB65" s="30">
        <v>135.4344318967504</v>
      </c>
      <c r="AC65" s="30">
        <v>1.2518904385817509</v>
      </c>
      <c r="AD65" s="30">
        <v>105.67375886524823</v>
      </c>
      <c r="AE65" s="30">
        <v>1.6247983406314819</v>
      </c>
      <c r="AF65" s="12"/>
      <c r="AG65" s="30">
        <v>2.3557272840583323</v>
      </c>
      <c r="AH65" s="30">
        <v>153.57098342265985</v>
      </c>
      <c r="AI65" s="30">
        <v>1.5107913669064748</v>
      </c>
      <c r="AJ65" s="30">
        <v>110.5263157894737</v>
      </c>
      <c r="AK65" s="30">
        <v>2.1313723046242057</v>
      </c>
      <c r="AL65" s="12"/>
      <c r="AM65" s="30">
        <v>3.0333003626772173</v>
      </c>
      <c r="AN65" s="30">
        <v>166.22156280909991</v>
      </c>
      <c r="AO65" s="30">
        <v>1.7921496055322881</v>
      </c>
      <c r="AP65" s="30">
        <v>109.52380952380953</v>
      </c>
      <c r="AQ65" s="30">
        <v>2.7695351137487636</v>
      </c>
      <c r="AR65" s="12"/>
      <c r="AS65" s="37">
        <v>1.926921368280764</v>
      </c>
      <c r="AT65" s="37">
        <v>140.66525988449578</v>
      </c>
      <c r="AU65" s="37">
        <v>1.3513513513513513</v>
      </c>
      <c r="AV65" s="37">
        <v>108.09968847352025</v>
      </c>
      <c r="AW65" s="37">
        <v>1.7825410928476233</v>
      </c>
    </row>
    <row r="66" spans="1:49" x14ac:dyDescent="0.3">
      <c r="A66" s="2" t="s">
        <v>3</v>
      </c>
      <c r="B66" s="3"/>
      <c r="C66" s="31">
        <v>2.5925925925925926</v>
      </c>
      <c r="D66" s="31">
        <v>130.74074074074073</v>
      </c>
      <c r="E66" s="31">
        <v>1.9444444444444444</v>
      </c>
      <c r="F66" s="31">
        <v>100</v>
      </c>
      <c r="G66" s="31">
        <v>2.5925925925925926</v>
      </c>
      <c r="H66" s="12"/>
      <c r="I66" s="30">
        <v>1.8315018315018317</v>
      </c>
      <c r="J66" s="30">
        <v>121.79487179487178</v>
      </c>
      <c r="K66" s="30">
        <v>1.4814814814814816</v>
      </c>
      <c r="L66" s="30">
        <v>100</v>
      </c>
      <c r="M66" s="30">
        <v>1.8315018315018317</v>
      </c>
      <c r="N66" s="12"/>
      <c r="O66" s="30">
        <v>2.1699819168173597</v>
      </c>
      <c r="P66" s="30">
        <v>130.01808318264014</v>
      </c>
      <c r="Q66" s="30">
        <v>1.6415868673050615</v>
      </c>
      <c r="R66" s="30">
        <v>100</v>
      </c>
      <c r="S66" s="30">
        <v>2.1699819168173597</v>
      </c>
      <c r="T66" s="12"/>
      <c r="U66" s="30">
        <v>2.877697841726619</v>
      </c>
      <c r="V66" s="30">
        <v>129.136690647482</v>
      </c>
      <c r="W66" s="30">
        <v>2.1798365122615802</v>
      </c>
      <c r="X66" s="30">
        <v>106.66666666666667</v>
      </c>
      <c r="Y66" s="30">
        <v>2.6978417266187051</v>
      </c>
      <c r="Z66" s="12"/>
      <c r="AA66" s="30">
        <v>2.9282576866764276</v>
      </c>
      <c r="AB66" s="30">
        <v>132.796486090776</v>
      </c>
      <c r="AC66" s="30">
        <v>2.1574973031283711</v>
      </c>
      <c r="AD66" s="30">
        <v>111.11111111111111</v>
      </c>
      <c r="AE66" s="30">
        <v>2.6354319180087851</v>
      </c>
      <c r="AF66" s="12"/>
      <c r="AG66" s="30">
        <v>4.3338683788121983</v>
      </c>
      <c r="AH66" s="30">
        <v>142.53611556982344</v>
      </c>
      <c r="AI66" s="30">
        <v>2.9508196721311477</v>
      </c>
      <c r="AJ66" s="30">
        <v>122.72727272727273</v>
      </c>
      <c r="AK66" s="30">
        <v>3.5313001605136436</v>
      </c>
      <c r="AL66" s="12"/>
      <c r="AM66" s="30">
        <v>5.3149606299212602</v>
      </c>
      <c r="AN66" s="30">
        <v>149.21259842519686</v>
      </c>
      <c r="AO66" s="30">
        <v>3.4394904458598727</v>
      </c>
      <c r="AP66" s="30">
        <v>117.39130434782609</v>
      </c>
      <c r="AQ66" s="30">
        <v>4.5275590551181102</v>
      </c>
      <c r="AR66" s="12"/>
      <c r="AS66" s="37">
        <v>3.1429284110750815</v>
      </c>
      <c r="AT66" s="37">
        <v>133.72412072836119</v>
      </c>
      <c r="AU66" s="37">
        <v>2.2963367960634229</v>
      </c>
      <c r="AV66" s="37">
        <v>110.5263157894737</v>
      </c>
      <c r="AW66" s="37">
        <v>2.8436018957345972</v>
      </c>
    </row>
    <row r="67" spans="1:49" x14ac:dyDescent="0.3">
      <c r="A67" s="2" t="s">
        <v>4</v>
      </c>
      <c r="B67" s="3"/>
      <c r="C67" s="31">
        <v>2.3913775682047826</v>
      </c>
      <c r="D67" s="31">
        <v>133.20983496126641</v>
      </c>
      <c r="E67" s="31">
        <v>1.7635370094386489</v>
      </c>
      <c r="F67" s="31">
        <v>104.41176470588236</v>
      </c>
      <c r="G67" s="31">
        <v>2.2903334456045807</v>
      </c>
      <c r="H67" s="12"/>
      <c r="I67" s="30">
        <v>3.1088082901554404</v>
      </c>
      <c r="J67" s="30">
        <v>132.05526770293611</v>
      </c>
      <c r="K67" s="30">
        <v>2.3000255558395093</v>
      </c>
      <c r="L67" s="30">
        <v>104.65116279069768</v>
      </c>
      <c r="M67" s="30">
        <v>2.9706390328151988</v>
      </c>
      <c r="N67" s="12"/>
      <c r="O67" s="30">
        <v>2.2592978797358358</v>
      </c>
      <c r="P67" s="30">
        <v>133.15954118873827</v>
      </c>
      <c r="Q67" s="30">
        <v>1.6683778234086244</v>
      </c>
      <c r="R67" s="30">
        <v>103.17460317460319</v>
      </c>
      <c r="S67" s="30">
        <v>2.1897810218978102</v>
      </c>
      <c r="T67" s="12"/>
      <c r="U67" s="30">
        <v>3.0817174515235459</v>
      </c>
      <c r="V67" s="30">
        <v>132.47922437673131</v>
      </c>
      <c r="W67" s="30">
        <v>2.2733077905491701</v>
      </c>
      <c r="X67" s="30">
        <v>105.95238095238095</v>
      </c>
      <c r="Y67" s="30">
        <v>2.9085872576177287</v>
      </c>
      <c r="Z67" s="12"/>
      <c r="AA67" s="30">
        <v>2.5284450063211126</v>
      </c>
      <c r="AB67" s="30">
        <v>136.6308470290771</v>
      </c>
      <c r="AC67" s="30">
        <v>1.8169429934135819</v>
      </c>
      <c r="AD67" s="30">
        <v>105.26315789473684</v>
      </c>
      <c r="AE67" s="30">
        <v>2.4020227560050569</v>
      </c>
      <c r="AF67" s="12"/>
      <c r="AG67" s="30">
        <v>3.6174126302881664</v>
      </c>
      <c r="AH67" s="30">
        <v>152.78969957081546</v>
      </c>
      <c r="AI67" s="30">
        <v>2.3128185025480206</v>
      </c>
      <c r="AJ67" s="30">
        <v>111.32075471698113</v>
      </c>
      <c r="AK67" s="30">
        <v>3.2495401594114042</v>
      </c>
      <c r="AL67" s="12"/>
      <c r="AM67" s="30">
        <v>5.0929368029739779</v>
      </c>
      <c r="AN67" s="30">
        <v>166.80297397769516</v>
      </c>
      <c r="AO67" s="30">
        <v>2.9628027681660898</v>
      </c>
      <c r="AP67" s="30">
        <v>121.23893805309736</v>
      </c>
      <c r="AQ67" s="30">
        <v>4.2007434944237918</v>
      </c>
      <c r="AR67" s="12"/>
      <c r="AS67" s="37">
        <v>3.1332851289467341</v>
      </c>
      <c r="AT67" s="37">
        <v>140.89660159074475</v>
      </c>
      <c r="AU67" s="37">
        <v>2.1754409451454197</v>
      </c>
      <c r="AV67" s="37">
        <v>109.06040268456377</v>
      </c>
      <c r="AW67" s="37">
        <v>2.8729814413111594</v>
      </c>
    </row>
    <row r="68" spans="1:49" x14ac:dyDescent="0.3">
      <c r="A68" s="2" t="s">
        <v>5</v>
      </c>
      <c r="B68" s="3"/>
      <c r="C68" s="31">
        <v>3.7453183520599254</v>
      </c>
      <c r="D68" s="31">
        <v>129.83770287141076</v>
      </c>
      <c r="E68" s="31">
        <v>2.8037383177570092</v>
      </c>
      <c r="F68" s="31">
        <v>103.44827586206897</v>
      </c>
      <c r="G68" s="31">
        <v>3.6204744069912609</v>
      </c>
      <c r="H68" s="12"/>
      <c r="I68" s="30">
        <v>2.7939464493597206</v>
      </c>
      <c r="J68" s="30">
        <v>129.33643771827707</v>
      </c>
      <c r="K68" s="30">
        <v>2.1145374449339207</v>
      </c>
      <c r="L68" s="30">
        <v>100</v>
      </c>
      <c r="M68" s="30">
        <v>2.7939464493597206</v>
      </c>
      <c r="N68" s="12"/>
      <c r="O68" s="30">
        <v>1.3994910941475827</v>
      </c>
      <c r="P68" s="30">
        <v>130.40712468193385</v>
      </c>
      <c r="Q68" s="30">
        <v>1.0617760617760617</v>
      </c>
      <c r="R68" s="30">
        <v>100</v>
      </c>
      <c r="S68" s="30">
        <v>1.3994910941475827</v>
      </c>
      <c r="T68" s="12"/>
      <c r="U68" s="30">
        <v>2.8121484814398201</v>
      </c>
      <c r="V68" s="30">
        <v>131.27109111361079</v>
      </c>
      <c r="W68" s="30">
        <v>2.0973154362416109</v>
      </c>
      <c r="X68" s="30">
        <v>100</v>
      </c>
      <c r="Y68" s="30">
        <v>2.8121484814398201</v>
      </c>
      <c r="Z68" s="12"/>
      <c r="AA68" s="30">
        <v>2.9220779220779218</v>
      </c>
      <c r="AB68" s="30">
        <v>128.35497835497836</v>
      </c>
      <c r="AC68" s="30">
        <v>2.225886232481451</v>
      </c>
      <c r="AD68" s="30">
        <v>103.84615384615385</v>
      </c>
      <c r="AE68" s="30">
        <v>2.8138528138528138</v>
      </c>
      <c r="AF68" s="12"/>
      <c r="AG68" s="30">
        <v>4.6087888531618439</v>
      </c>
      <c r="AH68" s="30">
        <v>135.04823151125402</v>
      </c>
      <c r="AI68" s="30">
        <v>3.300076745970836</v>
      </c>
      <c r="AJ68" s="30">
        <v>113.1578947368421</v>
      </c>
      <c r="AK68" s="30">
        <v>4.072883172561629</v>
      </c>
      <c r="AL68" s="12"/>
      <c r="AM68" s="30">
        <v>6.082036775106082</v>
      </c>
      <c r="AN68" s="30">
        <v>159.26449787835926</v>
      </c>
      <c r="AO68" s="30">
        <v>3.6783575705731395</v>
      </c>
      <c r="AP68" s="30">
        <v>119.44444444444444</v>
      </c>
      <c r="AQ68" s="30">
        <v>5.0919377652050919</v>
      </c>
      <c r="AR68" s="12"/>
      <c r="AS68" s="37">
        <v>3.4412612307170707</v>
      </c>
      <c r="AT68" s="37">
        <v>134.17528394643159</v>
      </c>
      <c r="AU68" s="37">
        <v>2.5006159152500618</v>
      </c>
      <c r="AV68" s="37">
        <v>107.40740740740742</v>
      </c>
      <c r="AW68" s="37">
        <v>3.2039328699779621</v>
      </c>
    </row>
    <row r="69" spans="1:49" x14ac:dyDescent="0.3">
      <c r="A69" s="2" t="s">
        <v>6</v>
      </c>
      <c r="B69" s="3"/>
      <c r="C69" s="31">
        <v>1.2345679012345678</v>
      </c>
      <c r="D69" s="31">
        <v>129.43469785575047</v>
      </c>
      <c r="E69" s="31">
        <v>0.94480358030830436</v>
      </c>
      <c r="F69" s="31">
        <v>126.66666666666666</v>
      </c>
      <c r="G69" s="31">
        <v>0.97465886939571145</v>
      </c>
      <c r="H69" s="12"/>
      <c r="I69" s="30">
        <v>1.5415549597855227</v>
      </c>
      <c r="J69" s="30">
        <v>127.01072386058981</v>
      </c>
      <c r="K69" s="30">
        <v>1.1991657977059436</v>
      </c>
      <c r="L69" s="30">
        <v>104.54545454545455</v>
      </c>
      <c r="M69" s="30">
        <v>1.4745308310991956</v>
      </c>
      <c r="N69" s="12"/>
      <c r="O69" s="30">
        <v>1.2096774193548387</v>
      </c>
      <c r="P69" s="30">
        <v>127.62096774193547</v>
      </c>
      <c r="Q69" s="30">
        <v>0.93896713615023475</v>
      </c>
      <c r="R69" s="30">
        <v>100</v>
      </c>
      <c r="S69" s="30">
        <v>1.2096774193548387</v>
      </c>
      <c r="T69" s="12"/>
      <c r="U69" s="30">
        <v>1.2117346938775511</v>
      </c>
      <c r="V69" s="30">
        <v>127.1045918367347</v>
      </c>
      <c r="W69" s="30">
        <v>0.94433399602385681</v>
      </c>
      <c r="X69" s="30">
        <v>100</v>
      </c>
      <c r="Y69" s="30">
        <v>1.2117346938775511</v>
      </c>
      <c r="Z69" s="12"/>
      <c r="AA69" s="30">
        <v>0.90909090909090906</v>
      </c>
      <c r="AB69" s="30">
        <v>130.36363636363637</v>
      </c>
      <c r="AC69" s="30">
        <v>0.69252077562326864</v>
      </c>
      <c r="AD69" s="30">
        <v>125</v>
      </c>
      <c r="AE69" s="30">
        <v>0.72727272727272729</v>
      </c>
      <c r="AF69" s="12"/>
      <c r="AG69" s="30">
        <v>1.4129736673089275</v>
      </c>
      <c r="AH69" s="30">
        <v>140.84778420038535</v>
      </c>
      <c r="AI69" s="30">
        <v>0.99322799097065462</v>
      </c>
      <c r="AJ69" s="30">
        <v>110.00000000000001</v>
      </c>
      <c r="AK69" s="30">
        <v>1.2845215157353884</v>
      </c>
      <c r="AL69" s="12"/>
      <c r="AM69" s="30">
        <v>2.9341792228390164</v>
      </c>
      <c r="AN69" s="30">
        <v>157.33544805709755</v>
      </c>
      <c r="AO69" s="30">
        <v>1.8307768431469571</v>
      </c>
      <c r="AP69" s="30">
        <v>112.12121212121211</v>
      </c>
      <c r="AQ69" s="30">
        <v>2.6169706582077716</v>
      </c>
      <c r="AR69" s="12"/>
      <c r="AS69" s="37">
        <v>1.449549976314543</v>
      </c>
      <c r="AT69" s="37">
        <v>133.65229748934155</v>
      </c>
      <c r="AU69" s="37">
        <v>1.0729312762973353</v>
      </c>
      <c r="AV69" s="37">
        <v>110.07194244604317</v>
      </c>
      <c r="AW69" s="37">
        <v>1.3169114163903364</v>
      </c>
    </row>
    <row r="70" spans="1:49" x14ac:dyDescent="0.3">
      <c r="A70" s="2" t="s">
        <v>7</v>
      </c>
      <c r="B70" s="3"/>
      <c r="C70" s="31">
        <v>3.0341023069207624</v>
      </c>
      <c r="D70" s="31">
        <v>131.82046138415245</v>
      </c>
      <c r="E70" s="31">
        <v>2.2499070286351803</v>
      </c>
      <c r="F70" s="31">
        <v>115.23809523809523</v>
      </c>
      <c r="G70" s="31">
        <v>2.6328986960882648</v>
      </c>
      <c r="H70" s="12"/>
      <c r="I70" s="30">
        <v>2.4577572964669741</v>
      </c>
      <c r="J70" s="30">
        <v>132.25806451612902</v>
      </c>
      <c r="K70" s="30">
        <v>1.8244013683010263</v>
      </c>
      <c r="L70" s="30">
        <v>104.34782608695652</v>
      </c>
      <c r="M70" s="30">
        <v>2.3553507424475169</v>
      </c>
      <c r="N70" s="12"/>
      <c r="O70" s="30">
        <v>1.9985376553741168</v>
      </c>
      <c r="P70" s="30">
        <v>134.51133317085061</v>
      </c>
      <c r="Q70" s="30">
        <v>1.4640242813783253</v>
      </c>
      <c r="R70" s="30">
        <v>103.79746835443038</v>
      </c>
      <c r="S70" s="30">
        <v>1.9254204240799415</v>
      </c>
      <c r="T70" s="12"/>
      <c r="U70" s="30">
        <v>2.2733077905491701</v>
      </c>
      <c r="V70" s="30">
        <v>133.8441890166028</v>
      </c>
      <c r="W70" s="30">
        <v>1.6701069619065492</v>
      </c>
      <c r="X70" s="30">
        <v>105.95238095238095</v>
      </c>
      <c r="Y70" s="30">
        <v>2.1455938697318007</v>
      </c>
      <c r="Z70" s="12"/>
      <c r="AA70" s="30">
        <v>2.9172644667623144</v>
      </c>
      <c r="AB70" s="30">
        <v>133.59636537541846</v>
      </c>
      <c r="AC70" s="30">
        <v>2.1369767034506921</v>
      </c>
      <c r="AD70" s="30">
        <v>110.90909090909091</v>
      </c>
      <c r="AE70" s="30">
        <v>2.6303204208512674</v>
      </c>
      <c r="AF70" s="12"/>
      <c r="AG70" s="30">
        <v>3.1449631449631448</v>
      </c>
      <c r="AH70" s="30">
        <v>148.45208845208845</v>
      </c>
      <c r="AI70" s="30">
        <v>2.0745542949756888</v>
      </c>
      <c r="AJ70" s="30">
        <v>106.66666666666667</v>
      </c>
      <c r="AK70" s="30">
        <v>2.9484029484029484</v>
      </c>
      <c r="AL70" s="12"/>
      <c r="AM70" s="30">
        <v>4.8584298584298589</v>
      </c>
      <c r="AN70" s="30">
        <v>165.66924066924068</v>
      </c>
      <c r="AO70" s="30">
        <v>2.8490566037735849</v>
      </c>
      <c r="AP70" s="30">
        <v>117.96875</v>
      </c>
      <c r="AQ70" s="30">
        <v>4.1184041184041185</v>
      </c>
      <c r="AR70" s="12"/>
      <c r="AS70" s="37">
        <v>2.8930771487239659</v>
      </c>
      <c r="AT70" s="37">
        <v>139.19037841009094</v>
      </c>
      <c r="AU70" s="37">
        <v>2.0361815788794551</v>
      </c>
      <c r="AV70" s="37">
        <v>109.88857938718664</v>
      </c>
      <c r="AW70" s="37">
        <v>2.6327368729832794</v>
      </c>
    </row>
    <row r="71" spans="1:49" s="80" customFormat="1" x14ac:dyDescent="0.3">
      <c r="A71" s="28" t="s">
        <v>8</v>
      </c>
      <c r="B71" s="76"/>
      <c r="C71" s="36">
        <v>2.2336341426933242</v>
      </c>
      <c r="D71" s="36">
        <v>133.96819065662862</v>
      </c>
      <c r="E71" s="36">
        <v>1.6399443590306757</v>
      </c>
      <c r="F71" s="36">
        <v>108.21256038647343</v>
      </c>
      <c r="G71" s="36">
        <v>2.0641172657924916</v>
      </c>
      <c r="H71" s="48"/>
      <c r="I71" s="35">
        <v>2.1574431789674375</v>
      </c>
      <c r="J71" s="35">
        <v>132.08569564999249</v>
      </c>
      <c r="K71" s="35">
        <v>1.6071161608611151</v>
      </c>
      <c r="L71" s="35">
        <v>105.3921568627451</v>
      </c>
      <c r="M71" s="35">
        <v>2.047062365159801</v>
      </c>
      <c r="N71" s="48"/>
      <c r="O71" s="43">
        <v>1.9983056759854487</v>
      </c>
      <c r="P71" s="35">
        <v>133.78681417252204</v>
      </c>
      <c r="Q71" s="35">
        <v>1.4716676453317674</v>
      </c>
      <c r="R71" s="35">
        <v>105.80474934036938</v>
      </c>
      <c r="S71" s="35">
        <v>1.8886729456321323</v>
      </c>
      <c r="T71" s="48"/>
      <c r="U71" s="35">
        <v>2.2967678746327129</v>
      </c>
      <c r="V71" s="35">
        <v>133.50146914789423</v>
      </c>
      <c r="W71" s="35">
        <v>1.6913090515686982</v>
      </c>
      <c r="X71" s="35">
        <v>106.10859728506787</v>
      </c>
      <c r="Y71" s="35">
        <v>2.1645445641527914</v>
      </c>
      <c r="Z71" s="48"/>
      <c r="AA71" s="35">
        <v>2.2880093867051761</v>
      </c>
      <c r="AB71" s="35">
        <v>135.24075996209214</v>
      </c>
      <c r="AC71" s="35">
        <v>1.6636587366694009</v>
      </c>
      <c r="AD71" s="35">
        <v>108.56531049250535</v>
      </c>
      <c r="AE71" s="35">
        <v>2.1074958256239</v>
      </c>
      <c r="AF71" s="48"/>
      <c r="AG71" s="35">
        <v>2.9301803906907185</v>
      </c>
      <c r="AH71" s="35">
        <v>150.56080007477334</v>
      </c>
      <c r="AI71" s="35">
        <v>1.9090244793569602</v>
      </c>
      <c r="AJ71" s="35">
        <v>111.17021276595744</v>
      </c>
      <c r="AK71" s="35">
        <v>2.6357603514347137</v>
      </c>
      <c r="AL71" s="48"/>
      <c r="AM71" s="35">
        <v>4.0900762456409954</v>
      </c>
      <c r="AN71" s="35">
        <v>166.46373899166619</v>
      </c>
      <c r="AO71" s="35">
        <v>2.3981147768228444</v>
      </c>
      <c r="AP71" s="35">
        <v>115.33333333333333</v>
      </c>
      <c r="AQ71" s="35">
        <v>3.5463088835037531</v>
      </c>
      <c r="AR71" s="48"/>
      <c r="AS71" s="35">
        <v>2.5356329504579604</v>
      </c>
      <c r="AT71" s="35">
        <v>140.22816439755658</v>
      </c>
      <c r="AU71" s="35">
        <v>1.7761036043870853</v>
      </c>
      <c r="AV71" s="35">
        <v>109.16310323762981</v>
      </c>
      <c r="AW71" s="35">
        <v>2.3227930273641193</v>
      </c>
    </row>
    <row r="72" spans="1:49" x14ac:dyDescent="0.3">
      <c r="A72" s="2" t="s">
        <v>9</v>
      </c>
      <c r="B72" s="3"/>
      <c r="C72" s="31">
        <v>1.7190278601066984</v>
      </c>
      <c r="D72" s="31">
        <v>128.39359810314167</v>
      </c>
      <c r="E72" s="31">
        <v>1.3211845102505695</v>
      </c>
      <c r="F72" s="31">
        <v>107.40740740740742</v>
      </c>
      <c r="G72" s="31">
        <v>1.6004742145820983</v>
      </c>
      <c r="H72" s="12"/>
      <c r="I72" s="30">
        <v>1.4836795252225521</v>
      </c>
      <c r="J72" s="30">
        <v>128.75370919881306</v>
      </c>
      <c r="K72" s="30">
        <v>1.1392116655274551</v>
      </c>
      <c r="L72" s="30">
        <v>106.38297872340425</v>
      </c>
      <c r="M72" s="30">
        <v>1.3946587537091988</v>
      </c>
      <c r="N72" s="12"/>
      <c r="O72" s="30">
        <v>2.4874055415617131</v>
      </c>
      <c r="P72" s="30">
        <v>129.25062972292193</v>
      </c>
      <c r="Q72" s="30">
        <v>1.8881453154875716</v>
      </c>
      <c r="R72" s="30">
        <v>108.21917808219179</v>
      </c>
      <c r="S72" s="30">
        <v>2.2984886649874059</v>
      </c>
      <c r="T72" s="12"/>
      <c r="U72" s="30">
        <v>2.0541827924977674</v>
      </c>
      <c r="V72" s="30">
        <v>128.69901756475141</v>
      </c>
      <c r="W72" s="30">
        <v>1.5710382513661203</v>
      </c>
      <c r="X72" s="30">
        <v>109.52380952380953</v>
      </c>
      <c r="Y72" s="30">
        <v>1.8755582018457875</v>
      </c>
      <c r="Z72" s="12"/>
      <c r="AA72" s="30">
        <v>1.804123711340206</v>
      </c>
      <c r="AB72" s="30">
        <v>128.49369988545249</v>
      </c>
      <c r="AC72" s="30">
        <v>1.3846153846153846</v>
      </c>
      <c r="AD72" s="30">
        <v>105</v>
      </c>
      <c r="AE72" s="30">
        <v>1.7182130584192441</v>
      </c>
      <c r="AF72" s="12"/>
      <c r="AG72" s="30">
        <v>2.7018436109345201</v>
      </c>
      <c r="AH72" s="30">
        <v>136.04577240940878</v>
      </c>
      <c r="AI72" s="30">
        <v>1.9473081328751431</v>
      </c>
      <c r="AJ72" s="30">
        <v>113.33333333333333</v>
      </c>
      <c r="AK72" s="30">
        <v>2.3839796567069294</v>
      </c>
      <c r="AL72" s="12"/>
      <c r="AM72" s="30">
        <v>3.5729659922513992</v>
      </c>
      <c r="AN72" s="30">
        <v>157.42574257425744</v>
      </c>
      <c r="AO72" s="30">
        <v>2.2192513368983957</v>
      </c>
      <c r="AP72" s="30">
        <v>113.69863013698631</v>
      </c>
      <c r="AQ72" s="30">
        <v>3.1424881618596641</v>
      </c>
      <c r="AR72" s="12"/>
      <c r="AS72" s="37">
        <v>2.189748201438849</v>
      </c>
      <c r="AT72" s="37">
        <v>132.74730215827338</v>
      </c>
      <c r="AU72" s="37">
        <v>1.6227924025324894</v>
      </c>
      <c r="AV72" s="37">
        <v>109.43820224719101</v>
      </c>
      <c r="AW72" s="37">
        <v>2.0008992805755397</v>
      </c>
    </row>
    <row r="73" spans="1:49" x14ac:dyDescent="0.3">
      <c r="A73" s="2" t="s">
        <v>10</v>
      </c>
      <c r="B73" s="3"/>
      <c r="C73" s="31">
        <v>2.3112480739599381</v>
      </c>
      <c r="D73" s="31">
        <v>143.45146379044684</v>
      </c>
      <c r="E73" s="31">
        <v>1.5856236786469344</v>
      </c>
      <c r="F73" s="31">
        <v>107.14285714285714</v>
      </c>
      <c r="G73" s="31">
        <v>2.157164869029276</v>
      </c>
      <c r="H73" s="12"/>
      <c r="I73" s="30">
        <v>2.218430034129693</v>
      </c>
      <c r="J73" s="30">
        <v>141.97952218430035</v>
      </c>
      <c r="K73" s="30">
        <v>1.5384615384615385</v>
      </c>
      <c r="L73" s="30">
        <v>118.18181818181819</v>
      </c>
      <c r="M73" s="30">
        <v>1.877133105802048</v>
      </c>
      <c r="N73" s="12"/>
      <c r="O73" s="30">
        <v>3.1772575250836121</v>
      </c>
      <c r="P73" s="30">
        <v>137.29096989966555</v>
      </c>
      <c r="Q73" s="30">
        <v>2.2619047619047619</v>
      </c>
      <c r="R73" s="30">
        <v>111.76470588235294</v>
      </c>
      <c r="S73" s="30">
        <v>2.8428093645484949</v>
      </c>
      <c r="T73" s="12"/>
      <c r="U73" s="30">
        <v>2.5380710659898478</v>
      </c>
      <c r="V73" s="30">
        <v>135.36379018612521</v>
      </c>
      <c r="W73" s="30">
        <v>1.8404907975460123</v>
      </c>
      <c r="X73" s="30">
        <v>100</v>
      </c>
      <c r="Y73" s="30">
        <v>2.5380710659898478</v>
      </c>
      <c r="Z73" s="12"/>
      <c r="AA73" s="30">
        <v>2.1594684385382057</v>
      </c>
      <c r="AB73" s="30">
        <v>139.8671096345515</v>
      </c>
      <c r="AC73" s="30">
        <v>1.5204678362573099</v>
      </c>
      <c r="AD73" s="30">
        <v>108.33333333333333</v>
      </c>
      <c r="AE73" s="30">
        <v>1.9933554817275747</v>
      </c>
      <c r="AF73" s="12"/>
      <c r="AG73" s="30">
        <v>4.2721518987341769</v>
      </c>
      <c r="AH73" s="30">
        <v>149.52531645569621</v>
      </c>
      <c r="AI73" s="30">
        <v>2.7777777777777777</v>
      </c>
      <c r="AJ73" s="30">
        <v>103.84615384615385</v>
      </c>
      <c r="AK73" s="30">
        <v>4.1139240506329111</v>
      </c>
      <c r="AL73" s="12"/>
      <c r="AM73" s="30">
        <v>2.1834061135371177</v>
      </c>
      <c r="AN73" s="30">
        <v>170.96069868995633</v>
      </c>
      <c r="AO73" s="30">
        <v>1.2610340479192939</v>
      </c>
      <c r="AP73" s="30">
        <v>100</v>
      </c>
      <c r="AQ73" s="30">
        <v>2.1834061135371177</v>
      </c>
      <c r="AR73" s="12"/>
      <c r="AS73" s="37">
        <v>2.7210884353741496</v>
      </c>
      <c r="AT73" s="37">
        <v>144.65500485908649</v>
      </c>
      <c r="AU73" s="37">
        <v>1.8463567424991758</v>
      </c>
      <c r="AV73" s="37">
        <v>106.66666666666667</v>
      </c>
      <c r="AW73" s="37">
        <v>2.5510204081632653</v>
      </c>
    </row>
    <row r="74" spans="1:49" x14ac:dyDescent="0.3">
      <c r="A74" s="2" t="s">
        <v>11</v>
      </c>
      <c r="B74" s="3"/>
      <c r="C74" s="31">
        <v>3.0351437699680508</v>
      </c>
      <c r="D74" s="31">
        <v>145.44728434504793</v>
      </c>
      <c r="E74" s="31">
        <v>2.0441097364174285</v>
      </c>
      <c r="F74" s="31">
        <v>115.15151515151516</v>
      </c>
      <c r="G74" s="31">
        <v>2.6357827476038338</v>
      </c>
      <c r="H74" s="12"/>
      <c r="I74" s="30">
        <v>2.1310181531176009</v>
      </c>
      <c r="J74" s="30">
        <v>137.2533543804262</v>
      </c>
      <c r="K74" s="30">
        <v>1.5288788221970555</v>
      </c>
      <c r="L74" s="30">
        <v>112.5</v>
      </c>
      <c r="M74" s="30">
        <v>1.8942383583267564</v>
      </c>
      <c r="N74" s="12"/>
      <c r="O74" s="30">
        <v>2.2515527950310559</v>
      </c>
      <c r="P74" s="30">
        <v>138.58695652173913</v>
      </c>
      <c r="Q74" s="30">
        <v>1.5986769570011026</v>
      </c>
      <c r="R74" s="30">
        <v>107.40740740740742</v>
      </c>
      <c r="S74" s="30">
        <v>2.0962732919254661</v>
      </c>
      <c r="T74" s="12"/>
      <c r="U74" s="30">
        <v>2.5146689019279127</v>
      </c>
      <c r="V74" s="30">
        <v>137.38474434199497</v>
      </c>
      <c r="W74" s="30">
        <v>1.7974835230677051</v>
      </c>
      <c r="X74" s="30">
        <v>100</v>
      </c>
      <c r="Y74" s="30">
        <v>2.5146689019279127</v>
      </c>
      <c r="Z74" s="12"/>
      <c r="AA74" s="30">
        <v>2.2673964034401877</v>
      </c>
      <c r="AB74" s="30">
        <v>141.12587959343236</v>
      </c>
      <c r="AC74" s="30">
        <v>1.5812431842966195</v>
      </c>
      <c r="AD74" s="30">
        <v>103.57142857142858</v>
      </c>
      <c r="AE74" s="30">
        <v>2.1892103205629398</v>
      </c>
      <c r="AF74" s="12"/>
      <c r="AG74" s="30">
        <v>1.841903300076746</v>
      </c>
      <c r="AH74" s="30">
        <v>152.72448196469685</v>
      </c>
      <c r="AI74" s="30">
        <v>1.1916583912611718</v>
      </c>
      <c r="AJ74" s="30">
        <v>104.34782608695652</v>
      </c>
      <c r="AK74" s="30">
        <v>1.7651573292402147</v>
      </c>
      <c r="AL74" s="12"/>
      <c r="AM74" s="30">
        <v>3.1067961165048543</v>
      </c>
      <c r="AN74" s="30">
        <v>177.47572815533979</v>
      </c>
      <c r="AO74" s="30">
        <v>1.7204301075268817</v>
      </c>
      <c r="AP74" s="30">
        <v>110.34482758620689</v>
      </c>
      <c r="AQ74" s="30">
        <v>2.8155339805825239</v>
      </c>
      <c r="AR74" s="12"/>
      <c r="AS74" s="37">
        <v>2.4268462610311197</v>
      </c>
      <c r="AT74" s="37">
        <v>146.3887598699489</v>
      </c>
      <c r="AU74" s="37">
        <v>1.630774032459426</v>
      </c>
      <c r="AV74" s="37">
        <v>107.73195876288659</v>
      </c>
      <c r="AW74" s="37">
        <v>2.2526706920575941</v>
      </c>
    </row>
    <row r="75" spans="1:49" x14ac:dyDescent="0.3">
      <c r="A75" s="2" t="s">
        <v>12</v>
      </c>
      <c r="B75" s="3"/>
      <c r="C75" s="31">
        <v>1.9595959595959598</v>
      </c>
      <c r="D75" s="31">
        <v>130.66666666666666</v>
      </c>
      <c r="E75" s="31">
        <v>1.4775323686214776</v>
      </c>
      <c r="F75" s="31">
        <v>103.19148936170212</v>
      </c>
      <c r="G75" s="31">
        <v>1.898989898989899</v>
      </c>
      <c r="H75" s="12"/>
      <c r="I75" s="30">
        <v>2.451768488745981</v>
      </c>
      <c r="J75" s="30">
        <v>128.39630225080384</v>
      </c>
      <c r="K75" s="30">
        <v>1.8737521118107818</v>
      </c>
      <c r="L75" s="30">
        <v>109.90990990990991</v>
      </c>
      <c r="M75" s="30">
        <v>2.230707395498392</v>
      </c>
      <c r="N75" s="12"/>
      <c r="O75" s="30">
        <v>2.1078735275883447</v>
      </c>
      <c r="P75" s="30">
        <v>129.01425914445133</v>
      </c>
      <c r="Q75" s="30">
        <v>1.6075650118203308</v>
      </c>
      <c r="R75" s="30">
        <v>107.36842105263158</v>
      </c>
      <c r="S75" s="30">
        <v>1.9632155404009093</v>
      </c>
      <c r="T75" s="12"/>
      <c r="U75" s="30">
        <v>2.3651452282157677</v>
      </c>
      <c r="V75" s="30">
        <v>132.61410788381741</v>
      </c>
      <c r="W75" s="30">
        <v>1.7522287119581925</v>
      </c>
      <c r="X75" s="30">
        <v>107.54716981132076</v>
      </c>
      <c r="Y75" s="30">
        <v>2.199170124481328</v>
      </c>
      <c r="Z75" s="12"/>
      <c r="AA75" s="30">
        <v>2.1336553945249599</v>
      </c>
      <c r="AB75" s="30">
        <v>132.08534621578102</v>
      </c>
      <c r="AC75" s="30">
        <v>1.5896820635872826</v>
      </c>
      <c r="AD75" s="30">
        <v>109.27835051546391</v>
      </c>
      <c r="AE75" s="30">
        <v>1.9524959742351047</v>
      </c>
      <c r="AF75" s="12"/>
      <c r="AG75" s="30">
        <v>2.6202846171222047</v>
      </c>
      <c r="AH75" s="30">
        <v>142.73774565168284</v>
      </c>
      <c r="AI75" s="30">
        <v>1.8026418026418027</v>
      </c>
      <c r="AJ75" s="30">
        <v>110.47619047619048</v>
      </c>
      <c r="AK75" s="30">
        <v>2.3718093517054442</v>
      </c>
      <c r="AL75" s="12"/>
      <c r="AM75" s="30">
        <v>3.1485093340763446</v>
      </c>
      <c r="AN75" s="30">
        <v>159.54304820284202</v>
      </c>
      <c r="AO75" s="30">
        <v>1.9352628874807332</v>
      </c>
      <c r="AP75" s="30">
        <v>115.30612244897959</v>
      </c>
      <c r="AQ75" s="30">
        <v>2.7305656171635553</v>
      </c>
      <c r="AR75" s="12"/>
      <c r="AS75" s="37">
        <v>2.3642113666369862</v>
      </c>
      <c r="AT75" s="37">
        <v>135.40176241210969</v>
      </c>
      <c r="AU75" s="37">
        <v>1.7161068889433684</v>
      </c>
      <c r="AV75" s="37">
        <v>109.06515580736544</v>
      </c>
      <c r="AW75" s="37">
        <v>2.1677054868126131</v>
      </c>
    </row>
    <row r="76" spans="1:49" s="80" customFormat="1" x14ac:dyDescent="0.3">
      <c r="A76" s="29" t="s">
        <v>13</v>
      </c>
      <c r="B76" s="77"/>
      <c r="C76" s="36">
        <v>2.0342298288508558</v>
      </c>
      <c r="D76" s="36">
        <v>132.53789731051344</v>
      </c>
      <c r="E76" s="41">
        <v>1.5116279069767442</v>
      </c>
      <c r="F76" s="36">
        <v>106.66666666666667</v>
      </c>
      <c r="G76" s="36">
        <v>1.9070904645476772</v>
      </c>
      <c r="H76" s="48"/>
      <c r="I76" s="35">
        <v>2.0786351603098345</v>
      </c>
      <c r="J76" s="43">
        <v>130.3951367781155</v>
      </c>
      <c r="K76" s="35">
        <v>1.5690918510843015</v>
      </c>
      <c r="L76" s="35">
        <v>109.84455958549222</v>
      </c>
      <c r="M76" s="43">
        <v>1.8923423865084812</v>
      </c>
      <c r="N76" s="48"/>
      <c r="O76" s="35">
        <v>2.3128976871023128</v>
      </c>
      <c r="P76" s="35">
        <v>130.83526916473082</v>
      </c>
      <c r="Q76" s="35">
        <v>1.7370856405977395</v>
      </c>
      <c r="R76" s="35">
        <v>108.01886792452831</v>
      </c>
      <c r="S76" s="35">
        <v>2.141197858802141</v>
      </c>
      <c r="T76" s="48"/>
      <c r="U76" s="35">
        <v>2.288467329117736</v>
      </c>
      <c r="V76" s="35">
        <v>132.02850547023991</v>
      </c>
      <c r="W76" s="35">
        <v>1.7037811986250186</v>
      </c>
      <c r="X76" s="43">
        <v>106.54205607476635</v>
      </c>
      <c r="Y76" s="35">
        <v>2.1479474053999801</v>
      </c>
      <c r="Z76" s="48"/>
      <c r="AA76" s="35">
        <v>2.0404216226670537</v>
      </c>
      <c r="AB76" s="35">
        <v>132.44367082487187</v>
      </c>
      <c r="AC76" s="35">
        <v>1.5172215431077873</v>
      </c>
      <c r="AD76" s="35">
        <v>107.10659898477158</v>
      </c>
      <c r="AE76" s="35">
        <v>1.9050381974663959</v>
      </c>
      <c r="AF76" s="48"/>
      <c r="AG76" s="35">
        <v>2.6503996634413123</v>
      </c>
      <c r="AH76" s="35">
        <v>142.34328986116952</v>
      </c>
      <c r="AI76" s="35">
        <v>1.827941389815755</v>
      </c>
      <c r="AJ76" s="35">
        <v>110.04366812227073</v>
      </c>
      <c r="AK76" s="35">
        <v>2.4084981068573832</v>
      </c>
      <c r="AL76" s="48"/>
      <c r="AM76" s="35">
        <v>3.2162162162162158</v>
      </c>
      <c r="AN76" s="35">
        <v>162.08108108108107</v>
      </c>
      <c r="AO76" s="35">
        <v>1.9457161543492478</v>
      </c>
      <c r="AP76" s="35">
        <v>113.33333333333333</v>
      </c>
      <c r="AQ76" s="35">
        <v>2.8378378378378382</v>
      </c>
      <c r="AR76" s="48"/>
      <c r="AS76" s="43">
        <v>2.3364970312569406</v>
      </c>
      <c r="AT76" s="43">
        <v>136.49258924737552</v>
      </c>
      <c r="AU76" s="43">
        <v>1.6830025277034162</v>
      </c>
      <c r="AV76" s="43">
        <v>108.82758620689654</v>
      </c>
      <c r="AW76" s="43">
        <v>2.146971289811511</v>
      </c>
    </row>
    <row r="77" spans="1:49" x14ac:dyDescent="0.3">
      <c r="A77" s="2" t="s">
        <v>14</v>
      </c>
      <c r="B77" s="3"/>
      <c r="C77" s="31">
        <v>3.3694344163658241</v>
      </c>
      <c r="D77" s="31">
        <v>149.45848375451263</v>
      </c>
      <c r="E77" s="31">
        <v>2.204724409448819</v>
      </c>
      <c r="F77" s="31">
        <v>121.73913043478262</v>
      </c>
      <c r="G77" s="31">
        <v>2.7677496991576414</v>
      </c>
      <c r="H77" s="12"/>
      <c r="I77" s="30">
        <v>1.7114914425427872</v>
      </c>
      <c r="J77" s="30">
        <v>145.47677261613691</v>
      </c>
      <c r="K77" s="30">
        <v>1.1627906976744187</v>
      </c>
      <c r="L77" s="30">
        <v>107.69230769230769</v>
      </c>
      <c r="M77" s="30">
        <v>1.5892420537897312</v>
      </c>
      <c r="N77" s="12"/>
      <c r="O77" s="30">
        <v>2.14190093708166</v>
      </c>
      <c r="P77" s="30">
        <v>154.08299866131193</v>
      </c>
      <c r="Q77" s="30">
        <v>1.3710368466152529</v>
      </c>
      <c r="R77" s="30">
        <v>106.66666666666667</v>
      </c>
      <c r="S77" s="30">
        <v>2.0080321285140563</v>
      </c>
      <c r="T77" s="12"/>
      <c r="U77" s="30">
        <v>3.0690537084398977</v>
      </c>
      <c r="V77" s="30">
        <v>144.37340153452683</v>
      </c>
      <c r="W77" s="30">
        <v>2.0815264527320037</v>
      </c>
      <c r="X77" s="30">
        <v>126.31578947368421</v>
      </c>
      <c r="Y77" s="30">
        <v>2.4296675191815855</v>
      </c>
      <c r="Z77" s="12"/>
      <c r="AA77" s="30">
        <v>3.0048076923076925</v>
      </c>
      <c r="AB77" s="30">
        <v>153.00480769230768</v>
      </c>
      <c r="AC77" s="30">
        <v>1.9260400616332818</v>
      </c>
      <c r="AD77" s="30">
        <v>119.04761904761905</v>
      </c>
      <c r="AE77" s="30">
        <v>2.5240384615384617</v>
      </c>
      <c r="AF77" s="12"/>
      <c r="AG77" s="30">
        <v>4.9411764705882346</v>
      </c>
      <c r="AH77" s="30">
        <v>160.47058823529412</v>
      </c>
      <c r="AI77" s="30">
        <v>2.9871977240398291</v>
      </c>
      <c r="AJ77" s="30">
        <v>102.4390243902439</v>
      </c>
      <c r="AK77" s="30">
        <v>4.8235294117647056</v>
      </c>
      <c r="AL77" s="12"/>
      <c r="AM77" s="30">
        <v>5.6692913385826769</v>
      </c>
      <c r="AN77" s="30">
        <v>180.62992125984252</v>
      </c>
      <c r="AO77" s="30">
        <v>3.0431107354184279</v>
      </c>
      <c r="AP77" s="30">
        <v>109.09090909090908</v>
      </c>
      <c r="AQ77" s="30">
        <v>5.1968503937007871</v>
      </c>
      <c r="AR77" s="12"/>
      <c r="AS77" s="37">
        <v>3.3666969972702456</v>
      </c>
      <c r="AT77" s="37">
        <v>154.61328480436759</v>
      </c>
      <c r="AU77" s="37">
        <v>2.1310908881465269</v>
      </c>
      <c r="AV77" s="37">
        <v>112.12121212121211</v>
      </c>
      <c r="AW77" s="37">
        <v>3.002729754322111</v>
      </c>
    </row>
    <row r="78" spans="1:49" x14ac:dyDescent="0.3">
      <c r="A78" s="2" t="s">
        <v>15</v>
      </c>
      <c r="B78" s="3"/>
      <c r="C78" s="31">
        <v>2.459016393442623</v>
      </c>
      <c r="D78" s="31">
        <v>156.55737704918033</v>
      </c>
      <c r="E78" s="31">
        <v>1.5463917525773196</v>
      </c>
      <c r="F78" s="31">
        <v>150</v>
      </c>
      <c r="G78" s="31">
        <v>1.639344262295082</v>
      </c>
      <c r="H78" s="12"/>
      <c r="I78" s="30">
        <v>2.3622047244094486</v>
      </c>
      <c r="J78" s="30">
        <v>146.45669291338584</v>
      </c>
      <c r="K78" s="30">
        <v>1.5873015873015872</v>
      </c>
      <c r="L78" s="30">
        <v>100</v>
      </c>
      <c r="M78" s="30">
        <v>2.3622047244094486</v>
      </c>
      <c r="N78" s="12"/>
      <c r="O78" s="30">
        <v>5.5555555555555554</v>
      </c>
      <c r="P78" s="30">
        <v>159.02777777777777</v>
      </c>
      <c r="Q78" s="30">
        <v>3.3755274261603372</v>
      </c>
      <c r="R78" s="30">
        <v>133.33333333333331</v>
      </c>
      <c r="S78" s="30">
        <v>4.1666666666666661</v>
      </c>
      <c r="T78" s="12"/>
      <c r="U78" s="30">
        <v>1.680672268907563</v>
      </c>
      <c r="V78" s="30">
        <v>166.38655462184875</v>
      </c>
      <c r="W78" s="30">
        <v>1</v>
      </c>
      <c r="X78" s="30">
        <v>100</v>
      </c>
      <c r="Y78" s="30">
        <v>1.680672268907563</v>
      </c>
      <c r="Z78" s="12"/>
      <c r="AA78" s="30">
        <v>2.7027027027027026</v>
      </c>
      <c r="AB78" s="30">
        <v>175.67567567567568</v>
      </c>
      <c r="AC78" s="30">
        <v>1.5151515151515151</v>
      </c>
      <c r="AD78" s="30">
        <v>100</v>
      </c>
      <c r="AE78" s="30">
        <v>2.7027027027027026</v>
      </c>
      <c r="AF78" s="12"/>
      <c r="AG78" s="30">
        <v>5.384615384615385</v>
      </c>
      <c r="AH78" s="30">
        <v>157.69230769230768</v>
      </c>
      <c r="AI78" s="30">
        <v>3.3018867924528301</v>
      </c>
      <c r="AJ78" s="30">
        <v>100</v>
      </c>
      <c r="AK78" s="30">
        <v>5.384615384615385</v>
      </c>
      <c r="AL78" s="12"/>
      <c r="AM78" s="30">
        <v>3.225806451612903</v>
      </c>
      <c r="AN78" s="30">
        <v>159.67741935483869</v>
      </c>
      <c r="AO78" s="30">
        <v>1.9801980198019802</v>
      </c>
      <c r="AP78" s="30">
        <v>100</v>
      </c>
      <c r="AQ78" s="30">
        <v>3.225806451612903</v>
      </c>
      <c r="AR78" s="12"/>
      <c r="AS78" s="37">
        <v>3.4207525655644244</v>
      </c>
      <c r="AT78" s="37">
        <v>159.86316989737745</v>
      </c>
      <c r="AU78" s="37">
        <v>2.0949720670391061</v>
      </c>
      <c r="AV78" s="37">
        <v>111.11111111111111</v>
      </c>
      <c r="AW78" s="37">
        <v>3.0786773090079818</v>
      </c>
    </row>
    <row r="79" spans="1:49" x14ac:dyDescent="0.3">
      <c r="A79" s="2" t="s">
        <v>16</v>
      </c>
      <c r="B79" s="3"/>
      <c r="C79" s="31">
        <v>2.7522935779816518</v>
      </c>
      <c r="D79" s="31">
        <v>149.27145169994603</v>
      </c>
      <c r="E79" s="31">
        <v>1.8104366347177849</v>
      </c>
      <c r="F79" s="31">
        <v>115.90909090909092</v>
      </c>
      <c r="G79" s="31">
        <v>2.3745277927684834</v>
      </c>
      <c r="H79" s="12"/>
      <c r="I79" s="30">
        <v>3.1066822977725677</v>
      </c>
      <c r="J79" s="30">
        <v>146.95193434935521</v>
      </c>
      <c r="K79" s="30">
        <v>2.0703125</v>
      </c>
      <c r="L79" s="30">
        <v>115.21739130434783</v>
      </c>
      <c r="M79" s="30">
        <v>2.6963657678780772</v>
      </c>
      <c r="N79" s="12"/>
      <c r="O79" s="30">
        <v>2.7251184834123223</v>
      </c>
      <c r="P79" s="30">
        <v>151.30331753554503</v>
      </c>
      <c r="Q79" s="30">
        <v>1.7692307692307692</v>
      </c>
      <c r="R79" s="30">
        <v>121.05263157894737</v>
      </c>
      <c r="S79" s="30">
        <v>2.2511848341232228</v>
      </c>
      <c r="T79" s="12"/>
      <c r="U79" s="30">
        <v>2.5893958076448826</v>
      </c>
      <c r="V79" s="30">
        <v>151.91122071516645</v>
      </c>
      <c r="W79" s="30">
        <v>1.6759776536312849</v>
      </c>
      <c r="X79" s="30">
        <v>110.5263157894737</v>
      </c>
      <c r="Y79" s="30">
        <v>2.342786683107275</v>
      </c>
      <c r="Z79" s="12"/>
      <c r="AA79" s="30">
        <v>2.7164685908319184</v>
      </c>
      <c r="AB79" s="30">
        <v>148.95302773061687</v>
      </c>
      <c r="AC79" s="30">
        <v>1.791044776119403</v>
      </c>
      <c r="AD79" s="30">
        <v>117.07317073170731</v>
      </c>
      <c r="AE79" s="30">
        <v>2.3203169213355972</v>
      </c>
      <c r="AF79" s="12"/>
      <c r="AG79" s="30">
        <v>2.6726057906458798</v>
      </c>
      <c r="AH79" s="30">
        <v>161.58129175946547</v>
      </c>
      <c r="AI79" s="30">
        <v>1.6271186440677967</v>
      </c>
      <c r="AJ79" s="30">
        <v>111.62790697674419</v>
      </c>
      <c r="AK79" s="30">
        <v>2.3942093541202674</v>
      </c>
      <c r="AL79" s="12"/>
      <c r="AM79" s="30">
        <v>2.9444444444444442</v>
      </c>
      <c r="AN79" s="30">
        <v>171.16666666666666</v>
      </c>
      <c r="AO79" s="30">
        <v>1.6911295469049139</v>
      </c>
      <c r="AP79" s="30">
        <v>110.41666666666667</v>
      </c>
      <c r="AQ79" s="30">
        <v>2.666666666666667</v>
      </c>
      <c r="AR79" s="12"/>
      <c r="AS79" s="37">
        <v>2.7877697841726619</v>
      </c>
      <c r="AT79" s="37">
        <v>154.56180510137344</v>
      </c>
      <c r="AU79" s="37">
        <v>1.771704681249026</v>
      </c>
      <c r="AV79" s="37">
        <v>114.42953020134227</v>
      </c>
      <c r="AW79" s="37">
        <v>2.4362328319162851</v>
      </c>
    </row>
    <row r="80" spans="1:49" x14ac:dyDescent="0.3">
      <c r="A80" s="2" t="s">
        <v>17</v>
      </c>
      <c r="B80" s="3"/>
      <c r="C80" s="31">
        <v>3.1716417910447761</v>
      </c>
      <c r="D80" s="31">
        <v>157.89800995024876</v>
      </c>
      <c r="E80" s="31">
        <v>1.9691119691119692</v>
      </c>
      <c r="F80" s="31">
        <v>108.51063829787233</v>
      </c>
      <c r="G80" s="31">
        <v>2.9228855721393034</v>
      </c>
      <c r="H80" s="12"/>
      <c r="I80" s="30">
        <v>3.3192516596258299</v>
      </c>
      <c r="J80" s="30">
        <v>157.09112854556426</v>
      </c>
      <c r="K80" s="30">
        <v>2.0692249811888641</v>
      </c>
      <c r="L80" s="30">
        <v>122.22222222222223</v>
      </c>
      <c r="M80" s="30">
        <v>2.7157513578756789</v>
      </c>
      <c r="N80" s="12"/>
      <c r="O80" s="30">
        <v>3.2158317872603583</v>
      </c>
      <c r="P80" s="30">
        <v>152.44279529993815</v>
      </c>
      <c r="Q80" s="30">
        <v>2.0659515295987285</v>
      </c>
      <c r="R80" s="30">
        <v>115.55555555555554</v>
      </c>
      <c r="S80" s="30">
        <v>2.7829313543599259</v>
      </c>
      <c r="T80" s="12"/>
      <c r="U80" s="30">
        <v>3.5817446562680528</v>
      </c>
      <c r="V80" s="30">
        <v>158.6366262276141</v>
      </c>
      <c r="W80" s="30">
        <v>2.207977207977208</v>
      </c>
      <c r="X80" s="30">
        <v>112.72727272727272</v>
      </c>
      <c r="Y80" s="30">
        <v>3.1773541305603699</v>
      </c>
      <c r="Z80" s="12"/>
      <c r="AA80" s="30">
        <v>4.1031652989449006</v>
      </c>
      <c r="AB80" s="30">
        <v>159.43728018757326</v>
      </c>
      <c r="AC80" s="30">
        <v>2.5089605734767026</v>
      </c>
      <c r="AD80" s="30">
        <v>111.11111111111111</v>
      </c>
      <c r="AE80" s="30">
        <v>3.6928487690504102</v>
      </c>
      <c r="AF80" s="12"/>
      <c r="AG80" s="30">
        <v>4.6456223942823112</v>
      </c>
      <c r="AH80" s="30">
        <v>169.92257296009529</v>
      </c>
      <c r="AI80" s="30">
        <v>2.6612077789150463</v>
      </c>
      <c r="AJ80" s="30">
        <v>121.875</v>
      </c>
      <c r="AK80" s="30">
        <v>3.8117927337701016</v>
      </c>
      <c r="AL80" s="12"/>
      <c r="AM80" s="30">
        <v>5.1546391752577314</v>
      </c>
      <c r="AN80" s="30">
        <v>191.30154639175259</v>
      </c>
      <c r="AO80" s="30">
        <v>2.6238110856018366</v>
      </c>
      <c r="AP80" s="30">
        <v>123.07692307692308</v>
      </c>
      <c r="AQ80" s="30">
        <v>4.1881443298969065</v>
      </c>
      <c r="AR80" s="12"/>
      <c r="AS80" s="37">
        <v>3.8787878787878789</v>
      </c>
      <c r="AT80" s="37">
        <v>163.5930735930736</v>
      </c>
      <c r="AU80" s="37">
        <v>2.316083337641524</v>
      </c>
      <c r="AV80" s="37">
        <v>116.66666666666667</v>
      </c>
      <c r="AW80" s="37">
        <v>3.3246753246753249</v>
      </c>
    </row>
    <row r="81" spans="1:49" x14ac:dyDescent="0.3">
      <c r="A81" s="2" t="s">
        <v>18</v>
      </c>
      <c r="B81" s="3"/>
      <c r="C81" s="31">
        <v>6.9444444444444446</v>
      </c>
      <c r="D81" s="31">
        <v>175.69444444444443</v>
      </c>
      <c r="E81" s="31">
        <v>3.8022813688212929</v>
      </c>
      <c r="F81" s="31">
        <v>142.85714285714286</v>
      </c>
      <c r="G81" s="31">
        <v>4.8611111111111116</v>
      </c>
      <c r="H81" s="12"/>
      <c r="I81" s="30">
        <v>8.5470085470085468</v>
      </c>
      <c r="J81" s="30">
        <v>167.52136752136752</v>
      </c>
      <c r="K81" s="30">
        <v>4.8543689320388346</v>
      </c>
      <c r="L81" s="30">
        <v>142.85714285714286</v>
      </c>
      <c r="M81" s="30">
        <v>5.982905982905983</v>
      </c>
      <c r="N81" s="12"/>
      <c r="O81" s="30">
        <v>8.1081081081081088</v>
      </c>
      <c r="P81" s="30">
        <v>158.7837837837838</v>
      </c>
      <c r="Q81" s="30">
        <v>4.8582995951417001</v>
      </c>
      <c r="R81" s="30">
        <v>133.33333333333331</v>
      </c>
      <c r="S81" s="30">
        <v>6.0810810810810816</v>
      </c>
      <c r="T81" s="12"/>
      <c r="U81" s="30">
        <v>10.44776119402985</v>
      </c>
      <c r="V81" s="30">
        <v>158.20895522388059</v>
      </c>
      <c r="W81" s="30">
        <v>6.1946902654867255</v>
      </c>
      <c r="X81" s="30">
        <v>155.55555555555557</v>
      </c>
      <c r="Y81" s="30">
        <v>6.7164179104477615</v>
      </c>
      <c r="Z81" s="12"/>
      <c r="AA81" s="30">
        <v>2.6315789473684208</v>
      </c>
      <c r="AB81" s="30">
        <v>171.92982456140351</v>
      </c>
      <c r="AC81" s="30">
        <v>1.5075376884422109</v>
      </c>
      <c r="AD81" s="30">
        <v>100</v>
      </c>
      <c r="AE81" s="30">
        <v>2.6315789473684208</v>
      </c>
      <c r="AF81" s="12"/>
      <c r="AG81" s="30">
        <v>6.4285714285714279</v>
      </c>
      <c r="AH81" s="30">
        <v>155</v>
      </c>
      <c r="AI81" s="30">
        <v>3.9823008849557522</v>
      </c>
      <c r="AJ81" s="30">
        <v>180</v>
      </c>
      <c r="AK81" s="30">
        <v>3.5714285714285712</v>
      </c>
      <c r="AL81" s="12"/>
      <c r="AM81" s="30">
        <v>9.0909090909090917</v>
      </c>
      <c r="AN81" s="30">
        <v>204.13223140495867</v>
      </c>
      <c r="AO81" s="30">
        <v>4.2635658914728678</v>
      </c>
      <c r="AP81" s="30">
        <v>100</v>
      </c>
      <c r="AQ81" s="30">
        <v>9.0909090909090917</v>
      </c>
      <c r="AR81" s="12"/>
      <c r="AS81" s="37">
        <v>7.5163398692810457</v>
      </c>
      <c r="AT81" s="37">
        <v>169.49891067538124</v>
      </c>
      <c r="AU81" s="37">
        <v>4.2461538461538462</v>
      </c>
      <c r="AV81" s="37">
        <v>135.29411764705884</v>
      </c>
      <c r="AW81" s="37">
        <v>5.5555555555555554</v>
      </c>
    </row>
    <row r="82" spans="1:49" x14ac:dyDescent="0.3">
      <c r="A82" s="2" t="s">
        <v>19</v>
      </c>
      <c r="B82" s="3"/>
      <c r="C82" s="31">
        <v>3.133903133903134</v>
      </c>
      <c r="D82" s="31">
        <v>164.10256410256409</v>
      </c>
      <c r="E82" s="31">
        <v>1.8739352640545146</v>
      </c>
      <c r="F82" s="31">
        <v>110.00000000000001</v>
      </c>
      <c r="G82" s="31">
        <v>2.8490028490028489</v>
      </c>
      <c r="H82" s="12"/>
      <c r="I82" s="30">
        <v>2.9007633587786259</v>
      </c>
      <c r="J82" s="30">
        <v>158.32061068702291</v>
      </c>
      <c r="K82" s="30">
        <v>1.7992424242424243</v>
      </c>
      <c r="L82" s="30">
        <v>111.76470588235294</v>
      </c>
      <c r="M82" s="30">
        <v>2.5954198473282442</v>
      </c>
      <c r="N82" s="12"/>
      <c r="O82" s="30">
        <v>2.0467836257309941</v>
      </c>
      <c r="P82" s="30">
        <v>162.42690058479531</v>
      </c>
      <c r="Q82" s="30">
        <v>1.2444444444444445</v>
      </c>
      <c r="R82" s="30">
        <v>127.27272727272727</v>
      </c>
      <c r="S82" s="30">
        <v>1.6081871345029239</v>
      </c>
      <c r="T82" s="12"/>
      <c r="U82" s="30">
        <v>3.6710719530102791</v>
      </c>
      <c r="V82" s="30">
        <v>161.96769456681349</v>
      </c>
      <c r="W82" s="30">
        <v>2.2163120567375887</v>
      </c>
      <c r="X82" s="30">
        <v>108.69565217391303</v>
      </c>
      <c r="Y82" s="30">
        <v>3.3773861967694567</v>
      </c>
      <c r="Z82" s="12"/>
      <c r="AA82" s="30">
        <v>4.0404040404040407</v>
      </c>
      <c r="AB82" s="30">
        <v>164.64646464646464</v>
      </c>
      <c r="AC82" s="30">
        <v>2.3952095808383236</v>
      </c>
      <c r="AD82" s="30">
        <v>112.00000000000001</v>
      </c>
      <c r="AE82" s="30">
        <v>3.6075036075036073</v>
      </c>
      <c r="AF82" s="12"/>
      <c r="AG82" s="30">
        <v>3.6211699164345403</v>
      </c>
      <c r="AH82" s="30">
        <v>178.69080779944289</v>
      </c>
      <c r="AI82" s="30">
        <v>1.9862490450725745</v>
      </c>
      <c r="AJ82" s="30">
        <v>113.04347826086956</v>
      </c>
      <c r="AK82" s="30">
        <v>3.2033426183844012</v>
      </c>
      <c r="AL82" s="12"/>
      <c r="AM82" s="30">
        <v>5.9440559440559442</v>
      </c>
      <c r="AN82" s="30">
        <v>187.06293706293707</v>
      </c>
      <c r="AO82" s="30">
        <v>3.0797101449275366</v>
      </c>
      <c r="AP82" s="30">
        <v>113.33333333333333</v>
      </c>
      <c r="AQ82" s="30">
        <v>5.244755244755245</v>
      </c>
      <c r="AR82" s="12"/>
      <c r="AS82" s="37">
        <v>3.5706695005313498</v>
      </c>
      <c r="AT82" s="37">
        <v>167.84272051009563</v>
      </c>
      <c r="AU82" s="37">
        <v>2.08307501549907</v>
      </c>
      <c r="AV82" s="37">
        <v>112.75167785234899</v>
      </c>
      <c r="AW82" s="37">
        <v>3.1668437832093521</v>
      </c>
    </row>
    <row r="83" spans="1:49" x14ac:dyDescent="0.3">
      <c r="A83" s="2" t="s">
        <v>20</v>
      </c>
      <c r="B83" s="3"/>
      <c r="C83" s="31">
        <v>2.6548672566371683</v>
      </c>
      <c r="D83" s="31">
        <v>146.48124736620312</v>
      </c>
      <c r="E83" s="31">
        <v>1.7801638881039843</v>
      </c>
      <c r="F83" s="31">
        <v>106.77966101694916</v>
      </c>
      <c r="G83" s="31">
        <v>2.4863042562157607</v>
      </c>
      <c r="H83" s="12"/>
      <c r="I83" s="30">
        <v>2.1313614615050023</v>
      </c>
      <c r="J83" s="30">
        <v>144.80208786428884</v>
      </c>
      <c r="K83" s="30">
        <v>1.4505624629958556</v>
      </c>
      <c r="L83" s="30">
        <v>108.88888888888889</v>
      </c>
      <c r="M83" s="30">
        <v>1.9573727707699</v>
      </c>
      <c r="N83" s="12"/>
      <c r="O83" s="30">
        <v>2.110462505612932</v>
      </c>
      <c r="P83" s="30">
        <v>147.10372698697799</v>
      </c>
      <c r="Q83" s="30">
        <v>1.4143845922359315</v>
      </c>
      <c r="R83" s="30">
        <v>102.17391304347827</v>
      </c>
      <c r="S83" s="30">
        <v>2.0655590480466999</v>
      </c>
      <c r="T83" s="12"/>
      <c r="U83" s="30">
        <v>2.5376344086021505</v>
      </c>
      <c r="V83" s="30">
        <v>143.95698924731181</v>
      </c>
      <c r="W83" s="30">
        <v>1.7322372284204346</v>
      </c>
      <c r="X83" s="30">
        <v>100</v>
      </c>
      <c r="Y83" s="30">
        <v>2.5376344086021505</v>
      </c>
      <c r="Z83" s="12"/>
      <c r="AA83" s="30">
        <v>1.9672131147540985</v>
      </c>
      <c r="AB83" s="30">
        <v>144.30327868852459</v>
      </c>
      <c r="AC83" s="30">
        <v>1.344914541888484</v>
      </c>
      <c r="AD83" s="30">
        <v>106.66666666666667</v>
      </c>
      <c r="AE83" s="30">
        <v>1.8442622950819672</v>
      </c>
      <c r="AF83" s="12"/>
      <c r="AG83" s="30">
        <v>2.9335634167385676</v>
      </c>
      <c r="AH83" s="30">
        <v>153.01984469370146</v>
      </c>
      <c r="AI83" s="30">
        <v>1.8810511756569848</v>
      </c>
      <c r="AJ83" s="30">
        <v>111.47540983606557</v>
      </c>
      <c r="AK83" s="30">
        <v>2.6315789473684208</v>
      </c>
      <c r="AL83" s="12"/>
      <c r="AM83" s="30">
        <v>3.1267142073505214</v>
      </c>
      <c r="AN83" s="30">
        <v>177.07076247942953</v>
      </c>
      <c r="AO83" s="30">
        <v>1.7351598173515983</v>
      </c>
      <c r="AP83" s="30">
        <v>118.75</v>
      </c>
      <c r="AQ83" s="30">
        <v>2.6330224904004389</v>
      </c>
      <c r="AR83" s="12"/>
      <c r="AS83" s="37">
        <v>2.4739006643467256</v>
      </c>
      <c r="AT83" s="37">
        <v>150.10439734261308</v>
      </c>
      <c r="AU83" s="37">
        <v>1.6213974704540741</v>
      </c>
      <c r="AV83" s="37">
        <v>107.71349862258953</v>
      </c>
      <c r="AW83" s="37">
        <v>2.2967415374881366</v>
      </c>
    </row>
    <row r="84" spans="1:49" x14ac:dyDescent="0.3">
      <c r="A84" s="2" t="s">
        <v>21</v>
      </c>
      <c r="B84" s="3"/>
      <c r="C84" s="31">
        <v>2.8785982478097623</v>
      </c>
      <c r="D84" s="31">
        <v>137.6720901126408</v>
      </c>
      <c r="E84" s="31">
        <v>2.0480854853072126</v>
      </c>
      <c r="F84" s="31">
        <v>121.05263157894737</v>
      </c>
      <c r="G84" s="31">
        <v>2.3779724655819776</v>
      </c>
      <c r="H84" s="12"/>
      <c r="I84" s="30">
        <v>3.132832080200501</v>
      </c>
      <c r="J84" s="30">
        <v>138.47117794486215</v>
      </c>
      <c r="K84" s="30">
        <v>2.2123893805309733</v>
      </c>
      <c r="L84" s="30">
        <v>113.63636363636364</v>
      </c>
      <c r="M84" s="30">
        <v>2.7568922305764412</v>
      </c>
      <c r="N84" s="12"/>
      <c r="O84" s="30">
        <v>3.8563829787234041</v>
      </c>
      <c r="P84" s="30">
        <v>147.20744680851064</v>
      </c>
      <c r="Q84" s="30">
        <v>2.552816901408451</v>
      </c>
      <c r="R84" s="30">
        <v>115.99999999999999</v>
      </c>
      <c r="S84" s="30">
        <v>3.3244680851063828</v>
      </c>
      <c r="T84" s="12"/>
      <c r="U84" s="30">
        <v>1.7879948914431671</v>
      </c>
      <c r="V84" s="30">
        <v>143.8058748403576</v>
      </c>
      <c r="W84" s="30">
        <v>1.2280701754385965</v>
      </c>
      <c r="X84" s="30">
        <v>100</v>
      </c>
      <c r="Y84" s="30">
        <v>1.7879948914431671</v>
      </c>
      <c r="Z84" s="12"/>
      <c r="AA84" s="30">
        <v>3.6755386565272499</v>
      </c>
      <c r="AB84" s="30">
        <v>140.81115335868188</v>
      </c>
      <c r="AC84" s="30">
        <v>2.5438596491228069</v>
      </c>
      <c r="AD84" s="30">
        <v>111.53846153846155</v>
      </c>
      <c r="AE84" s="30">
        <v>3.2953105196451205</v>
      </c>
      <c r="AF84" s="12"/>
      <c r="AG84" s="30">
        <v>4.8507462686567164</v>
      </c>
      <c r="AH84" s="30">
        <v>152.61194029850748</v>
      </c>
      <c r="AI84" s="30">
        <v>3.080568720379147</v>
      </c>
      <c r="AJ84" s="30">
        <v>121.875</v>
      </c>
      <c r="AK84" s="30">
        <v>3.9800995024875623</v>
      </c>
      <c r="AL84" s="12"/>
      <c r="AM84" s="30">
        <v>6.0955518945634264</v>
      </c>
      <c r="AN84" s="30">
        <v>165.40362438220757</v>
      </c>
      <c r="AO84" s="30">
        <v>3.5542747358309321</v>
      </c>
      <c r="AP84" s="30">
        <v>112.12121212121211</v>
      </c>
      <c r="AQ84" s="30">
        <v>5.4365733113673809</v>
      </c>
      <c r="AR84" s="12"/>
      <c r="AS84" s="37">
        <v>3.6759189797449361</v>
      </c>
      <c r="AT84" s="37">
        <v>145.91147786946738</v>
      </c>
      <c r="AU84" s="37">
        <v>2.4573721163490472</v>
      </c>
      <c r="AV84" s="37">
        <v>114.61988304093566</v>
      </c>
      <c r="AW84" s="37">
        <v>3.2070517629407354</v>
      </c>
    </row>
    <row r="85" spans="1:49" s="80" customFormat="1" ht="16.8" x14ac:dyDescent="0.3">
      <c r="A85" s="28" t="s">
        <v>22</v>
      </c>
      <c r="B85" s="76"/>
      <c r="C85" s="36">
        <v>2.9767552182163186</v>
      </c>
      <c r="D85" s="36">
        <v>150.84203036053131</v>
      </c>
      <c r="E85" s="36">
        <v>1.9352351580570546</v>
      </c>
      <c r="F85" s="36">
        <v>113.57466063348416</v>
      </c>
      <c r="G85" s="36">
        <v>2.620967741935484</v>
      </c>
      <c r="H85" s="48"/>
      <c r="I85" s="35">
        <v>2.7883086706616118</v>
      </c>
      <c r="J85" s="35">
        <v>148.62418980066039</v>
      </c>
      <c r="K85" s="35">
        <v>1.8415313787254664</v>
      </c>
      <c r="L85" s="35">
        <v>115.15151515151516</v>
      </c>
      <c r="M85" s="35">
        <v>2.4214259508377154</v>
      </c>
      <c r="N85" s="48"/>
      <c r="O85" s="35">
        <v>2.7975521418758587</v>
      </c>
      <c r="P85" s="35">
        <v>151.46746596727863</v>
      </c>
      <c r="Q85" s="35">
        <v>1.8134715025906734</v>
      </c>
      <c r="R85" s="35">
        <v>114.87179487179486</v>
      </c>
      <c r="S85" s="35">
        <v>2.4353690520794302</v>
      </c>
      <c r="T85" s="48"/>
      <c r="U85" s="35">
        <v>2.9595206065794297</v>
      </c>
      <c r="V85" s="35">
        <v>150.72765072765074</v>
      </c>
      <c r="W85" s="35">
        <v>1.9256783639691255</v>
      </c>
      <c r="X85" s="35">
        <v>110.50228310502284</v>
      </c>
      <c r="Y85" s="35">
        <v>2.6782438547144429</v>
      </c>
      <c r="Z85" s="48"/>
      <c r="AA85" s="35">
        <v>3.0052058684335066</v>
      </c>
      <c r="AB85" s="35">
        <v>151.31329862754376</v>
      </c>
      <c r="AC85" s="35">
        <v>1.9474047381737329</v>
      </c>
      <c r="AD85" s="35">
        <v>111.89427312775331</v>
      </c>
      <c r="AE85" s="35">
        <v>2.6857548509228586</v>
      </c>
      <c r="AF85" s="48"/>
      <c r="AG85" s="35">
        <v>3.7581505631298162</v>
      </c>
      <c r="AH85" s="35">
        <v>161.20924718435091</v>
      </c>
      <c r="AI85" s="35">
        <v>2.2781171397772191</v>
      </c>
      <c r="AJ85" s="35">
        <v>114.85507246376811</v>
      </c>
      <c r="AK85" s="35">
        <v>3.2720806164789571</v>
      </c>
      <c r="AL85" s="48"/>
      <c r="AM85" s="42">
        <v>4.3129665468620404</v>
      </c>
      <c r="AN85" s="42">
        <v>178.9328172518662</v>
      </c>
      <c r="AO85" s="42">
        <v>2.3536511768255886</v>
      </c>
      <c r="AP85" s="42">
        <v>114.70588235294117</v>
      </c>
      <c r="AQ85" s="42">
        <v>3.7600221177771633</v>
      </c>
      <c r="AR85" s="48"/>
      <c r="AS85" s="42">
        <v>3.2118635133710507</v>
      </c>
      <c r="AT85" s="42">
        <v>155.77186632463014</v>
      </c>
      <c r="AU85" s="42">
        <v>2.0202466734450293</v>
      </c>
      <c r="AV85" s="42">
        <v>113.68159203980099</v>
      </c>
      <c r="AW85" s="42">
        <v>2.8253153881294586</v>
      </c>
    </row>
    <row r="86" spans="1:49" x14ac:dyDescent="0.3">
      <c r="A86" s="28" t="s">
        <v>50</v>
      </c>
      <c r="B86" s="17"/>
      <c r="C86" s="36">
        <v>2.342821718241463</v>
      </c>
      <c r="D86" s="36">
        <v>137.26558867593118</v>
      </c>
      <c r="E86" s="36">
        <v>1.6781379514505625</v>
      </c>
      <c r="F86" s="36">
        <v>109.27710843373495</v>
      </c>
      <c r="G86" s="36">
        <v>2.1439272614558043</v>
      </c>
      <c r="H86" s="48"/>
      <c r="I86" s="35">
        <v>2.271125381784008</v>
      </c>
      <c r="J86" s="43">
        <v>135.16589657242801</v>
      </c>
      <c r="K86" s="35">
        <v>1.6524844248594437</v>
      </c>
      <c r="L86" s="35">
        <v>108.88610763454318</v>
      </c>
      <c r="M86" s="35">
        <v>2.0857806667188767</v>
      </c>
      <c r="N86" s="48"/>
      <c r="O86" s="43">
        <v>2.2488479262672811</v>
      </c>
      <c r="P86" s="35">
        <v>136.7452271231073</v>
      </c>
      <c r="Q86" s="43">
        <v>1.6179451717409015</v>
      </c>
      <c r="R86" s="35">
        <v>108.65139949109415</v>
      </c>
      <c r="S86" s="43">
        <v>2.0697827518104015</v>
      </c>
      <c r="T86" s="48"/>
      <c r="U86" s="35">
        <v>2.4351659751037347</v>
      </c>
      <c r="V86" s="35">
        <v>136.77385892116183</v>
      </c>
      <c r="W86" s="35">
        <v>1.7492874308388755</v>
      </c>
      <c r="X86" s="43">
        <v>107.31428571428572</v>
      </c>
      <c r="Y86" s="35">
        <v>2.2691908713692945</v>
      </c>
      <c r="Z86" s="48"/>
      <c r="AA86" s="35">
        <v>2.373510451260012</v>
      </c>
      <c r="AB86" s="35">
        <v>137.85163117796444</v>
      </c>
      <c r="AC86" s="35">
        <v>1.6926425772747062</v>
      </c>
      <c r="AD86" s="35">
        <v>109.09090909090908</v>
      </c>
      <c r="AE86" s="35">
        <v>2.1757179136550104</v>
      </c>
      <c r="AF86" s="48"/>
      <c r="AG86" s="35">
        <v>3.0400854070816705</v>
      </c>
      <c r="AH86" s="35">
        <v>150.85788363285121</v>
      </c>
      <c r="AI86" s="35">
        <v>1.9753902056321744</v>
      </c>
      <c r="AJ86" s="35">
        <v>111.88026192703462</v>
      </c>
      <c r="AK86" s="35">
        <v>2.7172669733865433</v>
      </c>
      <c r="AL86" s="48"/>
      <c r="AM86" s="42">
        <v>3.9362342724938992</v>
      </c>
      <c r="AN86" s="42">
        <v>168.29461540899439</v>
      </c>
      <c r="AO86" s="42">
        <v>2.2854408950390108</v>
      </c>
      <c r="AP86" s="42">
        <v>114.78743068391867</v>
      </c>
      <c r="AQ86" s="42">
        <v>3.4291509523658608</v>
      </c>
      <c r="AR86" s="48"/>
      <c r="AS86" s="35">
        <v>2.6299726452701937</v>
      </c>
      <c r="AT86" s="35">
        <v>142.61083187014415</v>
      </c>
      <c r="AU86" s="35">
        <v>1.810767059604848</v>
      </c>
      <c r="AV86" s="35">
        <v>110.2337334175616</v>
      </c>
      <c r="AW86" s="35">
        <v>2.3858147263396656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99" t="s">
        <v>52</v>
      </c>
      <c r="B3" s="199"/>
      <c r="C3" s="199"/>
      <c r="D3" s="199"/>
      <c r="E3" s="199"/>
      <c r="F3" s="199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95" t="s">
        <v>36</v>
      </c>
      <c r="B4" s="196"/>
      <c r="C4" s="196"/>
      <c r="D4" s="196"/>
      <c r="E4" s="196"/>
      <c r="F4" s="19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97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1" ht="15.6" x14ac:dyDescent="0.3">
      <c r="A6" s="19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2205</v>
      </c>
      <c r="D7" s="15">
        <v>56</v>
      </c>
      <c r="E7" s="15">
        <v>60</v>
      </c>
      <c r="F7" s="15">
        <v>3108</v>
      </c>
      <c r="G7" s="12"/>
      <c r="H7" s="16">
        <v>2278</v>
      </c>
      <c r="I7" s="16">
        <v>64</v>
      </c>
      <c r="J7" s="16">
        <v>69</v>
      </c>
      <c r="K7" s="16">
        <v>3046</v>
      </c>
      <c r="L7" s="12"/>
      <c r="M7" s="16">
        <v>2291</v>
      </c>
      <c r="N7" s="16">
        <v>64</v>
      </c>
      <c r="O7" s="16">
        <v>68</v>
      </c>
      <c r="P7" s="16">
        <v>3096</v>
      </c>
      <c r="Q7" s="12"/>
      <c r="R7" s="16">
        <v>2216</v>
      </c>
      <c r="S7" s="16">
        <v>60</v>
      </c>
      <c r="T7" s="16">
        <v>68</v>
      </c>
      <c r="U7" s="16">
        <v>3001</v>
      </c>
      <c r="V7" s="12"/>
      <c r="W7" s="16">
        <v>2412</v>
      </c>
      <c r="X7" s="16">
        <v>61</v>
      </c>
      <c r="Y7" s="16">
        <v>71</v>
      </c>
      <c r="Z7" s="16">
        <v>3347</v>
      </c>
      <c r="AA7" s="12"/>
      <c r="AB7" s="16">
        <v>2514</v>
      </c>
      <c r="AC7" s="16">
        <v>90</v>
      </c>
      <c r="AD7" s="16">
        <v>103</v>
      </c>
      <c r="AE7" s="16">
        <v>3866</v>
      </c>
      <c r="AF7" s="12"/>
      <c r="AG7" s="16">
        <v>2195</v>
      </c>
      <c r="AH7" s="16">
        <v>109</v>
      </c>
      <c r="AI7" s="16">
        <v>130</v>
      </c>
      <c r="AJ7" s="16">
        <v>3759</v>
      </c>
      <c r="AK7" s="12"/>
      <c r="AL7" s="22">
        <v>16111</v>
      </c>
      <c r="AM7" s="22">
        <v>504</v>
      </c>
      <c r="AN7" s="22">
        <v>569</v>
      </c>
      <c r="AO7" s="22">
        <v>23223</v>
      </c>
    </row>
    <row r="8" spans="1:41" ht="15" x14ac:dyDescent="0.25">
      <c r="A8" s="2" t="s">
        <v>1</v>
      </c>
      <c r="B8" s="3"/>
      <c r="C8" s="15">
        <v>56</v>
      </c>
      <c r="D8" s="15">
        <v>1</v>
      </c>
      <c r="E8" s="15">
        <v>1</v>
      </c>
      <c r="F8" s="15">
        <v>72</v>
      </c>
      <c r="G8" s="12"/>
      <c r="H8" s="16">
        <v>59</v>
      </c>
      <c r="I8" s="16">
        <v>2</v>
      </c>
      <c r="J8" s="16">
        <v>2</v>
      </c>
      <c r="K8" s="16">
        <v>73</v>
      </c>
      <c r="L8" s="12"/>
      <c r="M8" s="16">
        <v>60</v>
      </c>
      <c r="N8" s="16">
        <v>2</v>
      </c>
      <c r="O8" s="16">
        <v>2</v>
      </c>
      <c r="P8" s="16">
        <v>74</v>
      </c>
      <c r="Q8" s="12"/>
      <c r="R8" s="16">
        <v>46</v>
      </c>
      <c r="S8" s="16">
        <v>2</v>
      </c>
      <c r="T8" s="16">
        <v>2</v>
      </c>
      <c r="U8" s="16">
        <v>66</v>
      </c>
      <c r="V8" s="12"/>
      <c r="W8" s="16">
        <v>57</v>
      </c>
      <c r="X8" s="16">
        <v>5</v>
      </c>
      <c r="Y8" s="16">
        <v>5</v>
      </c>
      <c r="Z8" s="16">
        <v>78</v>
      </c>
      <c r="AA8" s="12"/>
      <c r="AB8" s="16">
        <v>75</v>
      </c>
      <c r="AC8" s="16">
        <v>2</v>
      </c>
      <c r="AD8" s="16">
        <v>2</v>
      </c>
      <c r="AE8" s="16">
        <v>107</v>
      </c>
      <c r="AF8" s="12"/>
      <c r="AG8" s="16">
        <v>60</v>
      </c>
      <c r="AH8" s="16">
        <v>2</v>
      </c>
      <c r="AI8" s="16">
        <v>2</v>
      </c>
      <c r="AJ8" s="16">
        <v>87</v>
      </c>
      <c r="AK8" s="12"/>
      <c r="AL8" s="83">
        <v>413</v>
      </c>
      <c r="AM8" s="83">
        <v>16</v>
      </c>
      <c r="AN8" s="83">
        <v>16</v>
      </c>
      <c r="AO8" s="83">
        <v>557</v>
      </c>
    </row>
    <row r="9" spans="1:41" ht="15" x14ac:dyDescent="0.25">
      <c r="A9" s="2" t="s">
        <v>2</v>
      </c>
      <c r="B9" s="3"/>
      <c r="C9" s="15">
        <v>7205</v>
      </c>
      <c r="D9" s="15">
        <v>115</v>
      </c>
      <c r="E9" s="15">
        <v>126</v>
      </c>
      <c r="F9" s="15">
        <v>9660</v>
      </c>
      <c r="G9" s="12"/>
      <c r="H9" s="16">
        <v>7584</v>
      </c>
      <c r="I9" s="16">
        <v>104</v>
      </c>
      <c r="J9" s="16">
        <v>111</v>
      </c>
      <c r="K9" s="16">
        <v>9757</v>
      </c>
      <c r="L9" s="12"/>
      <c r="M9" s="16">
        <v>7575</v>
      </c>
      <c r="N9" s="16">
        <v>100</v>
      </c>
      <c r="O9" s="16">
        <v>103</v>
      </c>
      <c r="P9" s="16">
        <v>9785</v>
      </c>
      <c r="Q9" s="12"/>
      <c r="R9" s="16">
        <v>7585</v>
      </c>
      <c r="S9" s="16">
        <v>131</v>
      </c>
      <c r="T9" s="16">
        <v>138</v>
      </c>
      <c r="U9" s="16">
        <v>9896</v>
      </c>
      <c r="V9" s="12"/>
      <c r="W9" s="16">
        <v>8005</v>
      </c>
      <c r="X9" s="16">
        <v>135</v>
      </c>
      <c r="Y9" s="16">
        <v>143</v>
      </c>
      <c r="Z9" s="16">
        <v>10595</v>
      </c>
      <c r="AA9" s="12"/>
      <c r="AB9" s="16">
        <v>7361</v>
      </c>
      <c r="AC9" s="16">
        <v>170</v>
      </c>
      <c r="AD9" s="16">
        <v>189</v>
      </c>
      <c r="AE9" s="16">
        <v>10973</v>
      </c>
      <c r="AF9" s="12"/>
      <c r="AG9" s="16">
        <v>5786</v>
      </c>
      <c r="AH9" s="16">
        <v>152</v>
      </c>
      <c r="AI9" s="16">
        <v>167</v>
      </c>
      <c r="AJ9" s="16">
        <v>9608</v>
      </c>
      <c r="AK9" s="12"/>
      <c r="AL9" s="26">
        <v>51101</v>
      </c>
      <c r="AM9" s="26">
        <v>907</v>
      </c>
      <c r="AN9" s="26">
        <v>977</v>
      </c>
      <c r="AO9" s="26">
        <v>70274</v>
      </c>
    </row>
    <row r="10" spans="1:41" ht="15" x14ac:dyDescent="0.25">
      <c r="A10" s="2" t="s">
        <v>3</v>
      </c>
      <c r="B10" s="3"/>
      <c r="C10" s="15">
        <v>510</v>
      </c>
      <c r="D10" s="15">
        <v>19</v>
      </c>
      <c r="E10" s="15">
        <v>20</v>
      </c>
      <c r="F10" s="15">
        <v>645</v>
      </c>
      <c r="G10" s="12"/>
      <c r="H10" s="16">
        <v>488</v>
      </c>
      <c r="I10" s="16">
        <v>9</v>
      </c>
      <c r="J10" s="16">
        <v>9</v>
      </c>
      <c r="K10" s="16">
        <v>612</v>
      </c>
      <c r="L10" s="12"/>
      <c r="M10" s="16">
        <v>494</v>
      </c>
      <c r="N10" s="16">
        <v>15</v>
      </c>
      <c r="O10" s="16">
        <v>15</v>
      </c>
      <c r="P10" s="16">
        <v>649</v>
      </c>
      <c r="Q10" s="12"/>
      <c r="R10" s="16">
        <v>535</v>
      </c>
      <c r="S10" s="16">
        <v>17</v>
      </c>
      <c r="T10" s="16">
        <v>20</v>
      </c>
      <c r="U10" s="16">
        <v>656</v>
      </c>
      <c r="V10" s="12"/>
      <c r="W10" s="16">
        <v>535</v>
      </c>
      <c r="X10" s="16">
        <v>18</v>
      </c>
      <c r="Y10" s="16">
        <v>18</v>
      </c>
      <c r="Z10" s="16">
        <v>670</v>
      </c>
      <c r="AA10" s="12"/>
      <c r="AB10" s="16">
        <v>533</v>
      </c>
      <c r="AC10" s="16">
        <v>19</v>
      </c>
      <c r="AD10" s="16">
        <v>22</v>
      </c>
      <c r="AE10" s="16">
        <v>763</v>
      </c>
      <c r="AF10" s="12"/>
      <c r="AG10" s="16">
        <v>477</v>
      </c>
      <c r="AH10" s="16">
        <v>23</v>
      </c>
      <c r="AI10" s="16">
        <v>26</v>
      </c>
      <c r="AJ10" s="16">
        <v>711</v>
      </c>
      <c r="AK10" s="12"/>
      <c r="AL10" s="22">
        <v>3572</v>
      </c>
      <c r="AM10" s="22">
        <v>120</v>
      </c>
      <c r="AN10" s="22">
        <v>130</v>
      </c>
      <c r="AO10" s="22">
        <v>4706</v>
      </c>
    </row>
    <row r="11" spans="1:41" ht="15" x14ac:dyDescent="0.25">
      <c r="A11" s="2" t="s">
        <v>4</v>
      </c>
      <c r="B11" s="3"/>
      <c r="C11" s="15">
        <v>2759</v>
      </c>
      <c r="D11" s="15">
        <v>61</v>
      </c>
      <c r="E11" s="15">
        <v>68</v>
      </c>
      <c r="F11" s="15">
        <v>3768</v>
      </c>
      <c r="G11" s="12"/>
      <c r="H11" s="16">
        <v>2681</v>
      </c>
      <c r="I11" s="16">
        <v>90</v>
      </c>
      <c r="J11" s="16">
        <v>96</v>
      </c>
      <c r="K11" s="16">
        <v>3591</v>
      </c>
      <c r="L11" s="12"/>
      <c r="M11" s="16">
        <v>2853</v>
      </c>
      <c r="N11" s="16">
        <v>75</v>
      </c>
      <c r="O11" s="16">
        <v>85</v>
      </c>
      <c r="P11" s="16">
        <v>3727</v>
      </c>
      <c r="Q11" s="12"/>
      <c r="R11" s="16">
        <v>2785</v>
      </c>
      <c r="S11" s="16">
        <v>105</v>
      </c>
      <c r="T11" s="16">
        <v>124</v>
      </c>
      <c r="U11" s="16">
        <v>3768</v>
      </c>
      <c r="V11" s="12"/>
      <c r="W11" s="16">
        <v>2816</v>
      </c>
      <c r="X11" s="16">
        <v>86</v>
      </c>
      <c r="Y11" s="16">
        <v>95</v>
      </c>
      <c r="Z11" s="16">
        <v>3718</v>
      </c>
      <c r="AA11" s="12"/>
      <c r="AB11" s="16">
        <v>2916</v>
      </c>
      <c r="AC11" s="16">
        <v>103</v>
      </c>
      <c r="AD11" s="16">
        <v>125</v>
      </c>
      <c r="AE11" s="16">
        <v>4360</v>
      </c>
      <c r="AF11" s="12"/>
      <c r="AG11" s="16">
        <v>2403</v>
      </c>
      <c r="AH11" s="16">
        <v>111</v>
      </c>
      <c r="AI11" s="16">
        <v>118</v>
      </c>
      <c r="AJ11" s="16">
        <v>4006</v>
      </c>
      <c r="AK11" s="12"/>
      <c r="AL11" s="22">
        <v>19213</v>
      </c>
      <c r="AM11" s="22">
        <v>631</v>
      </c>
      <c r="AN11" s="22">
        <v>711</v>
      </c>
      <c r="AO11" s="22">
        <v>26938</v>
      </c>
    </row>
    <row r="12" spans="1:41" ht="15" x14ac:dyDescent="0.25">
      <c r="A12" s="2" t="s">
        <v>5</v>
      </c>
      <c r="B12" s="3"/>
      <c r="C12" s="15">
        <v>764</v>
      </c>
      <c r="D12" s="15">
        <v>15</v>
      </c>
      <c r="E12" s="15">
        <v>18</v>
      </c>
      <c r="F12" s="15">
        <v>1016</v>
      </c>
      <c r="G12" s="12"/>
      <c r="H12" s="16">
        <v>788</v>
      </c>
      <c r="I12" s="16">
        <v>27</v>
      </c>
      <c r="J12" s="16">
        <v>30</v>
      </c>
      <c r="K12" s="16">
        <v>965</v>
      </c>
      <c r="L12" s="12"/>
      <c r="M12" s="16">
        <v>783</v>
      </c>
      <c r="N12" s="16">
        <v>15</v>
      </c>
      <c r="O12" s="16">
        <v>15</v>
      </c>
      <c r="P12" s="16">
        <v>1023</v>
      </c>
      <c r="Q12" s="12"/>
      <c r="R12" s="16">
        <v>815</v>
      </c>
      <c r="S12" s="16">
        <v>20</v>
      </c>
      <c r="T12" s="16">
        <v>20</v>
      </c>
      <c r="U12" s="16">
        <v>1072</v>
      </c>
      <c r="V12" s="12"/>
      <c r="W12" s="16">
        <v>823</v>
      </c>
      <c r="X12" s="16">
        <v>21</v>
      </c>
      <c r="Y12" s="16">
        <v>21</v>
      </c>
      <c r="Z12" s="16">
        <v>1053</v>
      </c>
      <c r="AA12" s="12"/>
      <c r="AB12" s="16">
        <v>909</v>
      </c>
      <c r="AC12" s="16">
        <v>35</v>
      </c>
      <c r="AD12" s="16">
        <v>41</v>
      </c>
      <c r="AE12" s="16">
        <v>1252</v>
      </c>
      <c r="AF12" s="12"/>
      <c r="AG12" s="16">
        <v>681</v>
      </c>
      <c r="AH12" s="16">
        <v>38</v>
      </c>
      <c r="AI12" s="16">
        <v>41</v>
      </c>
      <c r="AJ12" s="16">
        <v>1046</v>
      </c>
      <c r="AK12" s="12"/>
      <c r="AL12" s="22">
        <v>5563</v>
      </c>
      <c r="AM12" s="22">
        <v>171</v>
      </c>
      <c r="AN12" s="22">
        <v>186</v>
      </c>
      <c r="AO12" s="22">
        <v>7427</v>
      </c>
    </row>
    <row r="13" spans="1:41" ht="15" x14ac:dyDescent="0.25">
      <c r="A13" s="2" t="s">
        <v>6</v>
      </c>
      <c r="B13" s="3"/>
      <c r="C13" s="15">
        <v>1451</v>
      </c>
      <c r="D13" s="15">
        <v>12</v>
      </c>
      <c r="E13" s="15">
        <v>13</v>
      </c>
      <c r="F13" s="15">
        <v>1812</v>
      </c>
      <c r="G13" s="12"/>
      <c r="H13" s="16">
        <v>1474</v>
      </c>
      <c r="I13" s="16">
        <v>12</v>
      </c>
      <c r="J13" s="16">
        <v>12</v>
      </c>
      <c r="K13" s="16">
        <v>1903</v>
      </c>
      <c r="L13" s="12"/>
      <c r="M13" s="16">
        <v>1389</v>
      </c>
      <c r="N13" s="16">
        <v>15</v>
      </c>
      <c r="O13" s="16">
        <v>16</v>
      </c>
      <c r="P13" s="16">
        <v>1777</v>
      </c>
      <c r="Q13" s="12"/>
      <c r="R13" s="16">
        <v>1469</v>
      </c>
      <c r="S13" s="16">
        <v>22</v>
      </c>
      <c r="T13" s="16">
        <v>23</v>
      </c>
      <c r="U13" s="16">
        <v>1799</v>
      </c>
      <c r="V13" s="12"/>
      <c r="W13" s="16">
        <v>1619</v>
      </c>
      <c r="X13" s="16">
        <v>16</v>
      </c>
      <c r="Y13" s="16">
        <v>16</v>
      </c>
      <c r="Z13" s="16">
        <v>2036</v>
      </c>
      <c r="AA13" s="12"/>
      <c r="AB13" s="16">
        <v>1396</v>
      </c>
      <c r="AC13" s="16">
        <v>17</v>
      </c>
      <c r="AD13" s="16">
        <v>20</v>
      </c>
      <c r="AE13" s="16">
        <v>1891</v>
      </c>
      <c r="AF13" s="12"/>
      <c r="AG13" s="16">
        <v>1223</v>
      </c>
      <c r="AH13" s="16">
        <v>26</v>
      </c>
      <c r="AI13" s="16">
        <v>31</v>
      </c>
      <c r="AJ13" s="16">
        <v>1838</v>
      </c>
      <c r="AK13" s="12"/>
      <c r="AL13" s="22">
        <v>10021</v>
      </c>
      <c r="AM13" s="22">
        <v>120</v>
      </c>
      <c r="AN13" s="22">
        <v>131</v>
      </c>
      <c r="AO13" s="22">
        <v>13056</v>
      </c>
    </row>
    <row r="14" spans="1:41" ht="15" x14ac:dyDescent="0.25">
      <c r="A14" s="2" t="s">
        <v>7</v>
      </c>
      <c r="B14" s="3"/>
      <c r="C14" s="15">
        <v>3899</v>
      </c>
      <c r="D14" s="15">
        <v>92</v>
      </c>
      <c r="E14" s="15">
        <v>99</v>
      </c>
      <c r="F14" s="15">
        <v>5293</v>
      </c>
      <c r="G14" s="12"/>
      <c r="H14" s="16">
        <v>3865</v>
      </c>
      <c r="I14" s="16">
        <v>80</v>
      </c>
      <c r="J14" s="16">
        <v>87</v>
      </c>
      <c r="K14" s="16">
        <v>5030</v>
      </c>
      <c r="L14" s="12"/>
      <c r="M14" s="16">
        <v>3870</v>
      </c>
      <c r="N14" s="16">
        <v>80</v>
      </c>
      <c r="O14" s="16">
        <v>83</v>
      </c>
      <c r="P14" s="16">
        <v>5081</v>
      </c>
      <c r="Q14" s="12"/>
      <c r="R14" s="16">
        <v>3861</v>
      </c>
      <c r="S14" s="16">
        <v>97</v>
      </c>
      <c r="T14" s="16">
        <v>106</v>
      </c>
      <c r="U14" s="16">
        <v>5110</v>
      </c>
      <c r="V14" s="12"/>
      <c r="W14" s="16">
        <v>4009</v>
      </c>
      <c r="X14" s="16">
        <v>101</v>
      </c>
      <c r="Y14" s="16">
        <v>108</v>
      </c>
      <c r="Z14" s="16">
        <v>5338</v>
      </c>
      <c r="AA14" s="12"/>
      <c r="AB14" s="16">
        <v>3986</v>
      </c>
      <c r="AC14" s="16">
        <v>147</v>
      </c>
      <c r="AD14" s="16">
        <v>159</v>
      </c>
      <c r="AE14" s="16">
        <v>5814</v>
      </c>
      <c r="AF14" s="12"/>
      <c r="AG14" s="16">
        <v>2964</v>
      </c>
      <c r="AH14" s="16">
        <v>107</v>
      </c>
      <c r="AI14" s="16">
        <v>114</v>
      </c>
      <c r="AJ14" s="16">
        <v>4886</v>
      </c>
      <c r="AK14" s="12"/>
      <c r="AL14" s="22">
        <v>26454</v>
      </c>
      <c r="AM14" s="22">
        <v>704</v>
      </c>
      <c r="AN14" s="22">
        <v>756</v>
      </c>
      <c r="AO14" s="22">
        <v>36552</v>
      </c>
    </row>
    <row r="15" spans="1:41" s="59" customFormat="1" ht="15" x14ac:dyDescent="0.25">
      <c r="A15" s="28" t="s">
        <v>8</v>
      </c>
      <c r="B15" s="76"/>
      <c r="C15" s="19">
        <v>18849</v>
      </c>
      <c r="D15" s="19">
        <v>371</v>
      </c>
      <c r="E15" s="19">
        <v>405</v>
      </c>
      <c r="F15" s="19">
        <v>25374</v>
      </c>
      <c r="G15" s="48"/>
      <c r="H15" s="21">
        <v>19217</v>
      </c>
      <c r="I15" s="21">
        <v>388</v>
      </c>
      <c r="J15" s="21">
        <v>416</v>
      </c>
      <c r="K15" s="21">
        <v>24977</v>
      </c>
      <c r="L15" s="48"/>
      <c r="M15" s="21">
        <v>19315</v>
      </c>
      <c r="N15" s="21">
        <v>366</v>
      </c>
      <c r="O15" s="21">
        <v>387</v>
      </c>
      <c r="P15" s="21">
        <v>25212</v>
      </c>
      <c r="Q15" s="48"/>
      <c r="R15" s="21">
        <v>19312</v>
      </c>
      <c r="S15" s="21">
        <v>454</v>
      </c>
      <c r="T15" s="21">
        <v>501</v>
      </c>
      <c r="U15" s="21">
        <v>25368</v>
      </c>
      <c r="V15" s="48"/>
      <c r="W15" s="21">
        <v>20276</v>
      </c>
      <c r="X15" s="21">
        <v>443</v>
      </c>
      <c r="Y15" s="21">
        <v>477</v>
      </c>
      <c r="Z15" s="21">
        <v>26835</v>
      </c>
      <c r="AA15" s="21"/>
      <c r="AB15" s="21">
        <v>19690</v>
      </c>
      <c r="AC15" s="21">
        <v>583</v>
      </c>
      <c r="AD15" s="21">
        <v>661</v>
      </c>
      <c r="AE15" s="21">
        <v>29026</v>
      </c>
      <c r="AF15" s="48"/>
      <c r="AG15" s="21">
        <v>15789</v>
      </c>
      <c r="AH15" s="21">
        <v>568</v>
      </c>
      <c r="AI15" s="21">
        <v>629</v>
      </c>
      <c r="AJ15" s="21">
        <v>25941</v>
      </c>
      <c r="AK15" s="48"/>
      <c r="AL15" s="23">
        <v>132448</v>
      </c>
      <c r="AM15" s="23">
        <v>3173</v>
      </c>
      <c r="AN15" s="23">
        <v>3476</v>
      </c>
      <c r="AO15" s="23">
        <v>182733</v>
      </c>
    </row>
    <row r="16" spans="1:41" ht="15" x14ac:dyDescent="0.25">
      <c r="A16" s="2" t="s">
        <v>9</v>
      </c>
      <c r="B16" s="3"/>
      <c r="C16" s="15">
        <v>3391</v>
      </c>
      <c r="D16" s="15">
        <v>50</v>
      </c>
      <c r="E16" s="15">
        <v>54</v>
      </c>
      <c r="F16" s="15">
        <v>4471</v>
      </c>
      <c r="G16" s="12"/>
      <c r="H16" s="16">
        <v>3434</v>
      </c>
      <c r="I16" s="16">
        <v>53</v>
      </c>
      <c r="J16" s="16">
        <v>56</v>
      </c>
      <c r="K16" s="16">
        <v>4397</v>
      </c>
      <c r="L16" s="12"/>
      <c r="M16" s="16">
        <v>3534</v>
      </c>
      <c r="N16" s="16">
        <v>82</v>
      </c>
      <c r="O16" s="16">
        <v>85</v>
      </c>
      <c r="P16" s="16">
        <v>4531</v>
      </c>
      <c r="Q16" s="12"/>
      <c r="R16" s="16">
        <v>3509</v>
      </c>
      <c r="S16" s="16">
        <v>50</v>
      </c>
      <c r="T16" s="16">
        <v>53</v>
      </c>
      <c r="U16" s="16">
        <v>4496</v>
      </c>
      <c r="V16" s="12"/>
      <c r="W16" s="16">
        <v>3463</v>
      </c>
      <c r="X16" s="16">
        <v>59</v>
      </c>
      <c r="Y16" s="16">
        <v>68</v>
      </c>
      <c r="Z16" s="16">
        <v>4491</v>
      </c>
      <c r="AA16" s="12"/>
      <c r="AB16" s="16">
        <v>3114</v>
      </c>
      <c r="AC16" s="16">
        <v>57</v>
      </c>
      <c r="AD16" s="16">
        <v>60</v>
      </c>
      <c r="AE16" s="16">
        <v>4339</v>
      </c>
      <c r="AF16" s="12"/>
      <c r="AG16" s="16">
        <v>2353</v>
      </c>
      <c r="AH16" s="16">
        <v>48</v>
      </c>
      <c r="AI16" s="16">
        <v>58</v>
      </c>
      <c r="AJ16" s="16">
        <v>3661</v>
      </c>
      <c r="AK16" s="12"/>
      <c r="AL16" s="22">
        <v>22798</v>
      </c>
      <c r="AM16" s="22">
        <v>399</v>
      </c>
      <c r="AN16" s="22">
        <v>434</v>
      </c>
      <c r="AO16" s="22">
        <v>30386</v>
      </c>
    </row>
    <row r="17" spans="1:41" x14ac:dyDescent="0.3">
      <c r="A17" s="2" t="s">
        <v>10</v>
      </c>
      <c r="B17" s="3"/>
      <c r="C17" s="15">
        <v>557</v>
      </c>
      <c r="D17" s="15">
        <v>12</v>
      </c>
      <c r="E17" s="15">
        <v>12</v>
      </c>
      <c r="F17" s="15">
        <v>808</v>
      </c>
      <c r="G17" s="12"/>
      <c r="H17" s="16">
        <v>596</v>
      </c>
      <c r="I17" s="16">
        <v>22</v>
      </c>
      <c r="J17" s="16">
        <v>22</v>
      </c>
      <c r="K17" s="16">
        <v>810</v>
      </c>
      <c r="L17" s="12"/>
      <c r="M17" s="16">
        <v>542</v>
      </c>
      <c r="N17" s="16">
        <v>9</v>
      </c>
      <c r="O17" s="16">
        <v>10</v>
      </c>
      <c r="P17" s="16">
        <v>762</v>
      </c>
      <c r="Q17" s="12"/>
      <c r="R17" s="16">
        <v>620</v>
      </c>
      <c r="S17" s="16">
        <v>24</v>
      </c>
      <c r="T17" s="16">
        <v>28</v>
      </c>
      <c r="U17" s="16">
        <v>852</v>
      </c>
      <c r="V17" s="12"/>
      <c r="W17" s="16">
        <v>550</v>
      </c>
      <c r="X17" s="16">
        <v>11</v>
      </c>
      <c r="Y17" s="16">
        <v>20</v>
      </c>
      <c r="Z17" s="16">
        <v>742</v>
      </c>
      <c r="AA17" s="12"/>
      <c r="AB17" s="16">
        <v>577</v>
      </c>
      <c r="AC17" s="16">
        <v>15</v>
      </c>
      <c r="AD17" s="16">
        <v>16</v>
      </c>
      <c r="AE17" s="16">
        <v>838</v>
      </c>
      <c r="AF17" s="12"/>
      <c r="AG17" s="16">
        <v>419</v>
      </c>
      <c r="AH17" s="16">
        <v>17</v>
      </c>
      <c r="AI17" s="16">
        <v>19</v>
      </c>
      <c r="AJ17" s="16">
        <v>681</v>
      </c>
      <c r="AK17" s="12"/>
      <c r="AL17" s="22">
        <v>3861</v>
      </c>
      <c r="AM17" s="22">
        <v>110</v>
      </c>
      <c r="AN17" s="22">
        <v>127</v>
      </c>
      <c r="AO17" s="22">
        <v>5493</v>
      </c>
    </row>
    <row r="18" spans="1:41" x14ac:dyDescent="0.3">
      <c r="A18" s="2" t="s">
        <v>11</v>
      </c>
      <c r="B18" s="3"/>
      <c r="C18" s="15">
        <v>1203</v>
      </c>
      <c r="D18" s="15">
        <v>15</v>
      </c>
      <c r="E18" s="15">
        <v>15</v>
      </c>
      <c r="F18" s="15">
        <v>1629</v>
      </c>
      <c r="G18" s="12"/>
      <c r="H18" s="16">
        <v>1259</v>
      </c>
      <c r="I18" s="16">
        <v>18</v>
      </c>
      <c r="J18" s="16">
        <v>21</v>
      </c>
      <c r="K18" s="16">
        <v>1752</v>
      </c>
      <c r="L18" s="12"/>
      <c r="M18" s="16">
        <v>1251</v>
      </c>
      <c r="N18" s="16">
        <v>23</v>
      </c>
      <c r="O18" s="16">
        <v>28</v>
      </c>
      <c r="P18" s="16">
        <v>1734</v>
      </c>
      <c r="Q18" s="12"/>
      <c r="R18" s="16">
        <v>1211</v>
      </c>
      <c r="S18" s="16">
        <v>11</v>
      </c>
      <c r="T18" s="16">
        <v>14</v>
      </c>
      <c r="U18" s="16">
        <v>1628</v>
      </c>
      <c r="V18" s="12"/>
      <c r="W18" s="16">
        <v>1213</v>
      </c>
      <c r="X18" s="16">
        <v>23</v>
      </c>
      <c r="Y18" s="16">
        <v>23</v>
      </c>
      <c r="Z18" s="16">
        <v>1617</v>
      </c>
      <c r="AA18" s="12"/>
      <c r="AB18" s="16">
        <v>1267</v>
      </c>
      <c r="AC18" s="16">
        <v>37</v>
      </c>
      <c r="AD18" s="16">
        <v>45</v>
      </c>
      <c r="AE18" s="16">
        <v>1920</v>
      </c>
      <c r="AF18" s="12"/>
      <c r="AG18" s="16">
        <v>1001</v>
      </c>
      <c r="AH18" s="16">
        <v>39</v>
      </c>
      <c r="AI18" s="16">
        <v>47</v>
      </c>
      <c r="AJ18" s="16">
        <v>1641</v>
      </c>
      <c r="AK18" s="12"/>
      <c r="AL18" s="22">
        <v>8405</v>
      </c>
      <c r="AM18" s="22">
        <v>166</v>
      </c>
      <c r="AN18" s="22">
        <v>193</v>
      </c>
      <c r="AO18" s="22">
        <v>11921</v>
      </c>
    </row>
    <row r="19" spans="1:41" x14ac:dyDescent="0.3">
      <c r="A19" s="2" t="s">
        <v>12</v>
      </c>
      <c r="B19" s="3"/>
      <c r="C19" s="15">
        <v>4695</v>
      </c>
      <c r="D19" s="15">
        <v>75</v>
      </c>
      <c r="E19" s="15">
        <v>85</v>
      </c>
      <c r="F19" s="15">
        <v>6331</v>
      </c>
      <c r="G19" s="12"/>
      <c r="H19" s="16">
        <v>4860</v>
      </c>
      <c r="I19" s="16">
        <v>70</v>
      </c>
      <c r="J19" s="16">
        <v>73</v>
      </c>
      <c r="K19" s="16">
        <v>6493</v>
      </c>
      <c r="L19" s="12"/>
      <c r="M19" s="16">
        <v>4929</v>
      </c>
      <c r="N19" s="16">
        <v>62</v>
      </c>
      <c r="O19" s="16">
        <v>68</v>
      </c>
      <c r="P19" s="16">
        <v>6559</v>
      </c>
      <c r="Q19" s="12"/>
      <c r="R19" s="16">
        <v>4716</v>
      </c>
      <c r="S19" s="16">
        <v>65</v>
      </c>
      <c r="T19" s="16">
        <v>77</v>
      </c>
      <c r="U19" s="16">
        <v>6314</v>
      </c>
      <c r="V19" s="12"/>
      <c r="W19" s="16">
        <v>4717</v>
      </c>
      <c r="X19" s="16">
        <v>74</v>
      </c>
      <c r="Y19" s="16">
        <v>77</v>
      </c>
      <c r="Z19" s="16">
        <v>6420</v>
      </c>
      <c r="AA19" s="12"/>
      <c r="AB19" s="16">
        <v>4056</v>
      </c>
      <c r="AC19" s="16">
        <v>94</v>
      </c>
      <c r="AD19" s="16">
        <v>104</v>
      </c>
      <c r="AE19" s="16">
        <v>5982</v>
      </c>
      <c r="AF19" s="12"/>
      <c r="AG19" s="16">
        <v>3393</v>
      </c>
      <c r="AH19" s="16">
        <v>84</v>
      </c>
      <c r="AI19" s="16">
        <v>98</v>
      </c>
      <c r="AJ19" s="16">
        <v>5454</v>
      </c>
      <c r="AK19" s="12"/>
      <c r="AL19" s="22">
        <v>31366</v>
      </c>
      <c r="AM19" s="22">
        <v>524</v>
      </c>
      <c r="AN19" s="22">
        <v>582</v>
      </c>
      <c r="AO19" s="22">
        <v>43553</v>
      </c>
    </row>
    <row r="20" spans="1:41" s="59" customFormat="1" ht="15" x14ac:dyDescent="0.25">
      <c r="A20" s="29" t="s">
        <v>13</v>
      </c>
      <c r="B20" s="77"/>
      <c r="C20" s="19">
        <v>9846</v>
      </c>
      <c r="D20" s="19">
        <v>152</v>
      </c>
      <c r="E20" s="19">
        <v>166</v>
      </c>
      <c r="F20" s="19">
        <v>13239</v>
      </c>
      <c r="G20" s="48"/>
      <c r="H20" s="21">
        <v>10149</v>
      </c>
      <c r="I20" s="21">
        <v>163</v>
      </c>
      <c r="J20" s="21">
        <v>172</v>
      </c>
      <c r="K20" s="21">
        <v>13452</v>
      </c>
      <c r="L20" s="21"/>
      <c r="M20" s="21">
        <v>10256</v>
      </c>
      <c r="N20" s="21">
        <v>176</v>
      </c>
      <c r="O20" s="21">
        <v>191</v>
      </c>
      <c r="P20" s="21">
        <v>13586</v>
      </c>
      <c r="Q20" s="21"/>
      <c r="R20" s="21">
        <v>10056</v>
      </c>
      <c r="S20" s="21">
        <v>150</v>
      </c>
      <c r="T20" s="21">
        <v>172</v>
      </c>
      <c r="U20" s="21">
        <v>13290</v>
      </c>
      <c r="V20" s="48"/>
      <c r="W20" s="21">
        <v>9943</v>
      </c>
      <c r="X20" s="21">
        <v>167</v>
      </c>
      <c r="Y20" s="21">
        <v>188</v>
      </c>
      <c r="Z20" s="21">
        <v>13270</v>
      </c>
      <c r="AA20" s="48"/>
      <c r="AB20" s="21">
        <v>9014</v>
      </c>
      <c r="AC20" s="21">
        <v>203</v>
      </c>
      <c r="AD20" s="21">
        <v>225</v>
      </c>
      <c r="AE20" s="21">
        <v>13079</v>
      </c>
      <c r="AF20" s="48"/>
      <c r="AG20" s="21">
        <v>7166</v>
      </c>
      <c r="AH20" s="21">
        <v>188</v>
      </c>
      <c r="AI20" s="21">
        <v>222</v>
      </c>
      <c r="AJ20" s="21">
        <v>11437</v>
      </c>
      <c r="AK20" s="48"/>
      <c r="AL20" s="21">
        <v>66430</v>
      </c>
      <c r="AM20" s="24">
        <v>1199</v>
      </c>
      <c r="AN20" s="24">
        <v>1336</v>
      </c>
      <c r="AO20" s="21">
        <v>91353</v>
      </c>
    </row>
    <row r="21" spans="1:41" x14ac:dyDescent="0.3">
      <c r="A21" s="2" t="s">
        <v>14</v>
      </c>
      <c r="B21" s="3"/>
      <c r="C21" s="15">
        <v>766</v>
      </c>
      <c r="D21" s="15">
        <v>24</v>
      </c>
      <c r="E21" s="15">
        <v>25</v>
      </c>
      <c r="F21" s="15">
        <v>1184</v>
      </c>
      <c r="G21" s="12"/>
      <c r="H21" s="16">
        <v>793</v>
      </c>
      <c r="I21" s="16">
        <v>19</v>
      </c>
      <c r="J21" s="16">
        <v>24</v>
      </c>
      <c r="K21" s="16">
        <v>1165</v>
      </c>
      <c r="L21" s="12"/>
      <c r="M21" s="16">
        <v>773</v>
      </c>
      <c r="N21" s="16">
        <v>18</v>
      </c>
      <c r="O21" s="16">
        <v>18</v>
      </c>
      <c r="P21" s="16">
        <v>1119</v>
      </c>
      <c r="Q21" s="12"/>
      <c r="R21" s="16">
        <v>733</v>
      </c>
      <c r="S21" s="16">
        <v>20</v>
      </c>
      <c r="T21" s="16">
        <v>24</v>
      </c>
      <c r="U21" s="16">
        <v>1089</v>
      </c>
      <c r="V21" s="12"/>
      <c r="W21" s="16">
        <v>774</v>
      </c>
      <c r="X21" s="16">
        <v>21</v>
      </c>
      <c r="Y21" s="16">
        <v>21</v>
      </c>
      <c r="Z21" s="16">
        <v>1138</v>
      </c>
      <c r="AA21" s="12"/>
      <c r="AB21" s="16">
        <v>776</v>
      </c>
      <c r="AC21" s="16">
        <v>20</v>
      </c>
      <c r="AD21" s="16">
        <v>21</v>
      </c>
      <c r="AE21" s="16">
        <v>1220</v>
      </c>
      <c r="AF21" s="12"/>
      <c r="AG21" s="16">
        <v>671</v>
      </c>
      <c r="AH21" s="16">
        <v>18</v>
      </c>
      <c r="AI21" s="16">
        <v>21</v>
      </c>
      <c r="AJ21" s="16">
        <v>1151</v>
      </c>
      <c r="AK21" s="12"/>
      <c r="AL21" s="22">
        <v>5286</v>
      </c>
      <c r="AM21" s="22">
        <v>140</v>
      </c>
      <c r="AN21" s="22">
        <v>154</v>
      </c>
      <c r="AO21" s="22">
        <v>8066</v>
      </c>
    </row>
    <row r="22" spans="1:41" x14ac:dyDescent="0.3">
      <c r="A22" s="2" t="s">
        <v>15</v>
      </c>
      <c r="B22" s="3"/>
      <c r="C22" s="15">
        <v>106</v>
      </c>
      <c r="D22" s="15">
        <v>5</v>
      </c>
      <c r="E22" s="15">
        <v>6</v>
      </c>
      <c r="F22" s="15">
        <v>169</v>
      </c>
      <c r="G22" s="12"/>
      <c r="H22" s="16">
        <v>88</v>
      </c>
      <c r="I22" s="16">
        <v>4</v>
      </c>
      <c r="J22" s="16">
        <v>4</v>
      </c>
      <c r="K22" s="16">
        <v>138</v>
      </c>
      <c r="L22" s="12"/>
      <c r="M22" s="16">
        <v>105</v>
      </c>
      <c r="N22" s="16">
        <v>6</v>
      </c>
      <c r="O22" s="16">
        <v>7</v>
      </c>
      <c r="P22" s="16">
        <v>164</v>
      </c>
      <c r="Q22" s="12"/>
      <c r="R22" s="16">
        <v>115</v>
      </c>
      <c r="S22" s="16">
        <v>3</v>
      </c>
      <c r="T22" s="16">
        <v>3</v>
      </c>
      <c r="U22" s="16">
        <v>169</v>
      </c>
      <c r="V22" s="12"/>
      <c r="W22" s="16">
        <v>104</v>
      </c>
      <c r="X22" s="16">
        <v>6</v>
      </c>
      <c r="Y22" s="16">
        <v>7</v>
      </c>
      <c r="Z22" s="16">
        <v>149</v>
      </c>
      <c r="AA22" s="12"/>
      <c r="AB22" s="16">
        <v>111</v>
      </c>
      <c r="AC22" s="16">
        <v>7</v>
      </c>
      <c r="AD22" s="16">
        <v>9</v>
      </c>
      <c r="AE22" s="16">
        <v>176</v>
      </c>
      <c r="AF22" s="12"/>
      <c r="AG22" s="16">
        <v>114</v>
      </c>
      <c r="AH22" s="16">
        <v>5</v>
      </c>
      <c r="AI22" s="16">
        <v>6</v>
      </c>
      <c r="AJ22" s="16">
        <v>170</v>
      </c>
      <c r="AK22" s="12"/>
      <c r="AL22" s="22">
        <v>743</v>
      </c>
      <c r="AM22" s="22">
        <v>36</v>
      </c>
      <c r="AN22" s="22">
        <v>42</v>
      </c>
      <c r="AO22" s="22">
        <v>1135</v>
      </c>
    </row>
    <row r="23" spans="1:41" x14ac:dyDescent="0.3">
      <c r="A23" s="2" t="s">
        <v>16</v>
      </c>
      <c r="B23" s="3"/>
      <c r="C23" s="15">
        <v>1638</v>
      </c>
      <c r="D23" s="15">
        <v>44</v>
      </c>
      <c r="E23" s="15">
        <v>48</v>
      </c>
      <c r="F23" s="15">
        <v>2433</v>
      </c>
      <c r="G23" s="12"/>
      <c r="H23" s="16">
        <v>1568</v>
      </c>
      <c r="I23" s="16">
        <v>41</v>
      </c>
      <c r="J23" s="16">
        <v>45</v>
      </c>
      <c r="K23" s="16">
        <v>2182</v>
      </c>
      <c r="L23" s="12"/>
      <c r="M23" s="16">
        <v>1642</v>
      </c>
      <c r="N23" s="16">
        <v>43</v>
      </c>
      <c r="O23" s="16">
        <v>49</v>
      </c>
      <c r="P23" s="16">
        <v>2361</v>
      </c>
      <c r="Q23" s="12"/>
      <c r="R23" s="16">
        <v>1645</v>
      </c>
      <c r="S23" s="16">
        <v>47</v>
      </c>
      <c r="T23" s="16">
        <v>50</v>
      </c>
      <c r="U23" s="16">
        <v>2373</v>
      </c>
      <c r="V23" s="12"/>
      <c r="W23" s="16">
        <v>1585</v>
      </c>
      <c r="X23" s="16">
        <v>37</v>
      </c>
      <c r="Y23" s="16">
        <v>41</v>
      </c>
      <c r="Z23" s="16">
        <v>2307</v>
      </c>
      <c r="AA23" s="12"/>
      <c r="AB23" s="16">
        <v>1680</v>
      </c>
      <c r="AC23" s="16">
        <v>57</v>
      </c>
      <c r="AD23" s="16">
        <v>67</v>
      </c>
      <c r="AE23" s="16">
        <v>2681</v>
      </c>
      <c r="AF23" s="12"/>
      <c r="AG23" s="16">
        <v>1628</v>
      </c>
      <c r="AH23" s="16">
        <v>71</v>
      </c>
      <c r="AI23" s="16">
        <v>88</v>
      </c>
      <c r="AJ23" s="16">
        <v>2807</v>
      </c>
      <c r="AK23" s="12"/>
      <c r="AL23" s="22">
        <v>11386</v>
      </c>
      <c r="AM23" s="22">
        <v>340</v>
      </c>
      <c r="AN23" s="22">
        <v>388</v>
      </c>
      <c r="AO23" s="22">
        <v>17144</v>
      </c>
    </row>
    <row r="24" spans="1:41" x14ac:dyDescent="0.3">
      <c r="A24" s="2" t="s">
        <v>17</v>
      </c>
      <c r="B24" s="3"/>
      <c r="C24" s="15">
        <v>1524</v>
      </c>
      <c r="D24" s="15">
        <v>39</v>
      </c>
      <c r="E24" s="15">
        <v>45</v>
      </c>
      <c r="F24" s="15">
        <v>2384</v>
      </c>
      <c r="G24" s="12"/>
      <c r="H24" s="16">
        <v>1659</v>
      </c>
      <c r="I24" s="16">
        <v>64</v>
      </c>
      <c r="J24" s="16">
        <v>69</v>
      </c>
      <c r="K24" s="16">
        <v>2523</v>
      </c>
      <c r="L24" s="12"/>
      <c r="M24" s="16">
        <v>1599</v>
      </c>
      <c r="N24" s="16">
        <v>59</v>
      </c>
      <c r="O24" s="16">
        <v>67</v>
      </c>
      <c r="P24" s="16">
        <v>2425</v>
      </c>
      <c r="Q24" s="12"/>
      <c r="R24" s="16">
        <v>1564</v>
      </c>
      <c r="S24" s="16">
        <v>64</v>
      </c>
      <c r="T24" s="16">
        <v>76</v>
      </c>
      <c r="U24" s="16">
        <v>2490</v>
      </c>
      <c r="V24" s="12"/>
      <c r="W24" s="16">
        <v>1658</v>
      </c>
      <c r="X24" s="16">
        <v>62</v>
      </c>
      <c r="Y24" s="16">
        <v>69</v>
      </c>
      <c r="Z24" s="16">
        <v>2627</v>
      </c>
      <c r="AA24" s="12"/>
      <c r="AB24" s="16">
        <v>1619</v>
      </c>
      <c r="AC24" s="16">
        <v>47</v>
      </c>
      <c r="AD24" s="16">
        <v>51</v>
      </c>
      <c r="AE24" s="16">
        <v>2692</v>
      </c>
      <c r="AF24" s="12"/>
      <c r="AG24" s="16">
        <v>1406</v>
      </c>
      <c r="AH24" s="16">
        <v>56</v>
      </c>
      <c r="AI24" s="16">
        <v>67</v>
      </c>
      <c r="AJ24" s="16">
        <v>2733</v>
      </c>
      <c r="AK24" s="12"/>
      <c r="AL24" s="22">
        <v>11029</v>
      </c>
      <c r="AM24" s="22">
        <v>391</v>
      </c>
      <c r="AN24" s="22">
        <v>444</v>
      </c>
      <c r="AO24" s="22">
        <v>17874</v>
      </c>
    </row>
    <row r="25" spans="1:41" x14ac:dyDescent="0.3">
      <c r="A25" s="2" t="s">
        <v>18</v>
      </c>
      <c r="B25" s="3"/>
      <c r="C25" s="15">
        <v>117</v>
      </c>
      <c r="D25" s="15">
        <v>10</v>
      </c>
      <c r="E25" s="15">
        <v>10</v>
      </c>
      <c r="F25" s="15">
        <v>196</v>
      </c>
      <c r="G25" s="12"/>
      <c r="H25" s="16">
        <v>127</v>
      </c>
      <c r="I25" s="16">
        <v>6</v>
      </c>
      <c r="J25" s="16">
        <v>6</v>
      </c>
      <c r="K25" s="16">
        <v>200</v>
      </c>
      <c r="L25" s="12"/>
      <c r="M25" s="16">
        <v>127</v>
      </c>
      <c r="N25" s="16">
        <v>6</v>
      </c>
      <c r="O25" s="16">
        <v>7</v>
      </c>
      <c r="P25" s="16">
        <v>206</v>
      </c>
      <c r="Q25" s="12"/>
      <c r="R25" s="16">
        <v>142</v>
      </c>
      <c r="S25" s="16">
        <v>5</v>
      </c>
      <c r="T25" s="16">
        <v>5</v>
      </c>
      <c r="U25" s="16">
        <v>231</v>
      </c>
      <c r="V25" s="12"/>
      <c r="W25" s="16">
        <v>135</v>
      </c>
      <c r="X25" s="16">
        <v>5</v>
      </c>
      <c r="Y25" s="16">
        <v>5</v>
      </c>
      <c r="Z25" s="16">
        <v>229</v>
      </c>
      <c r="AA25" s="12"/>
      <c r="AB25" s="16">
        <v>127</v>
      </c>
      <c r="AC25" s="16">
        <v>5</v>
      </c>
      <c r="AD25" s="16">
        <v>5</v>
      </c>
      <c r="AE25" s="16">
        <v>211</v>
      </c>
      <c r="AF25" s="12"/>
      <c r="AG25" s="16">
        <v>113</v>
      </c>
      <c r="AH25" s="16">
        <v>9</v>
      </c>
      <c r="AI25" s="16">
        <v>11</v>
      </c>
      <c r="AJ25" s="16">
        <v>209</v>
      </c>
      <c r="AK25" s="12"/>
      <c r="AL25" s="22">
        <v>888</v>
      </c>
      <c r="AM25" s="22">
        <v>46</v>
      </c>
      <c r="AN25" s="22">
        <v>49</v>
      </c>
      <c r="AO25" s="22">
        <v>1482</v>
      </c>
    </row>
    <row r="26" spans="1:41" x14ac:dyDescent="0.3">
      <c r="A26" s="2" t="s">
        <v>19</v>
      </c>
      <c r="B26" s="3"/>
      <c r="C26" s="15">
        <v>679</v>
      </c>
      <c r="D26" s="15">
        <v>24</v>
      </c>
      <c r="E26" s="15">
        <v>25</v>
      </c>
      <c r="F26" s="15">
        <v>1070</v>
      </c>
      <c r="G26" s="12"/>
      <c r="H26" s="16">
        <v>665</v>
      </c>
      <c r="I26" s="16">
        <v>19</v>
      </c>
      <c r="J26" s="16">
        <v>19</v>
      </c>
      <c r="K26" s="16">
        <v>1045</v>
      </c>
      <c r="L26" s="12"/>
      <c r="M26" s="16">
        <v>628</v>
      </c>
      <c r="N26" s="16">
        <v>17</v>
      </c>
      <c r="O26" s="16">
        <v>19</v>
      </c>
      <c r="P26" s="16">
        <v>1013</v>
      </c>
      <c r="Q26" s="12"/>
      <c r="R26" s="16">
        <v>609</v>
      </c>
      <c r="S26" s="16">
        <v>20</v>
      </c>
      <c r="T26" s="16">
        <v>22</v>
      </c>
      <c r="U26" s="16">
        <v>1012</v>
      </c>
      <c r="V26" s="12"/>
      <c r="W26" s="16">
        <v>664</v>
      </c>
      <c r="X26" s="16">
        <v>20</v>
      </c>
      <c r="Y26" s="16">
        <v>20</v>
      </c>
      <c r="Z26" s="16">
        <v>1057</v>
      </c>
      <c r="AA26" s="12"/>
      <c r="AB26" s="16">
        <v>614</v>
      </c>
      <c r="AC26" s="16">
        <v>23</v>
      </c>
      <c r="AD26" s="16">
        <v>23</v>
      </c>
      <c r="AE26" s="16">
        <v>1072</v>
      </c>
      <c r="AF26" s="12"/>
      <c r="AG26" s="16">
        <v>561</v>
      </c>
      <c r="AH26" s="16">
        <v>20</v>
      </c>
      <c r="AI26" s="16">
        <v>23</v>
      </c>
      <c r="AJ26" s="16">
        <v>1006</v>
      </c>
      <c r="AK26" s="12"/>
      <c r="AL26" s="22">
        <v>4420</v>
      </c>
      <c r="AM26" s="22">
        <v>143</v>
      </c>
      <c r="AN26" s="22">
        <v>151</v>
      </c>
      <c r="AO26" s="22">
        <v>7275</v>
      </c>
    </row>
    <row r="27" spans="1:41" x14ac:dyDescent="0.3">
      <c r="A27" s="2" t="s">
        <v>20</v>
      </c>
      <c r="B27" s="3"/>
      <c r="C27" s="15">
        <v>2153</v>
      </c>
      <c r="D27" s="15">
        <v>40</v>
      </c>
      <c r="E27" s="15">
        <v>43</v>
      </c>
      <c r="F27" s="15">
        <v>3206</v>
      </c>
      <c r="G27" s="12"/>
      <c r="H27" s="16">
        <v>2237</v>
      </c>
      <c r="I27" s="16">
        <v>41</v>
      </c>
      <c r="J27" s="16">
        <v>47</v>
      </c>
      <c r="K27" s="16">
        <v>3151</v>
      </c>
      <c r="L27" s="12"/>
      <c r="M27" s="16">
        <v>2157</v>
      </c>
      <c r="N27" s="16">
        <v>47</v>
      </c>
      <c r="O27" s="16">
        <v>48</v>
      </c>
      <c r="P27" s="16">
        <v>3089</v>
      </c>
      <c r="Q27" s="12"/>
      <c r="R27" s="16">
        <v>2175</v>
      </c>
      <c r="S27" s="16">
        <v>49</v>
      </c>
      <c r="T27" s="16">
        <v>51</v>
      </c>
      <c r="U27" s="16">
        <v>3197</v>
      </c>
      <c r="V27" s="12"/>
      <c r="W27" s="16">
        <v>2161</v>
      </c>
      <c r="X27" s="16">
        <v>42</v>
      </c>
      <c r="Y27" s="16">
        <v>45</v>
      </c>
      <c r="Z27" s="16">
        <v>3118</v>
      </c>
      <c r="AA27" s="12"/>
      <c r="AB27" s="16">
        <v>2078</v>
      </c>
      <c r="AC27" s="16">
        <v>44</v>
      </c>
      <c r="AD27" s="16">
        <v>48</v>
      </c>
      <c r="AE27" s="16">
        <v>3282</v>
      </c>
      <c r="AF27" s="12"/>
      <c r="AG27" s="16">
        <v>1786</v>
      </c>
      <c r="AH27" s="16">
        <v>52</v>
      </c>
      <c r="AI27" s="16">
        <v>68</v>
      </c>
      <c r="AJ27" s="16">
        <v>3138</v>
      </c>
      <c r="AK27" s="12"/>
      <c r="AL27" s="22">
        <v>14747</v>
      </c>
      <c r="AM27" s="22">
        <v>315</v>
      </c>
      <c r="AN27" s="22">
        <v>350</v>
      </c>
      <c r="AO27" s="22">
        <v>22181</v>
      </c>
    </row>
    <row r="28" spans="1:41" x14ac:dyDescent="0.3">
      <c r="A28" s="2" t="s">
        <v>21</v>
      </c>
      <c r="B28" s="3"/>
      <c r="C28" s="15">
        <v>742</v>
      </c>
      <c r="D28" s="15">
        <v>14</v>
      </c>
      <c r="E28" s="15">
        <v>16</v>
      </c>
      <c r="F28" s="15">
        <v>1069</v>
      </c>
      <c r="G28" s="12"/>
      <c r="H28" s="16">
        <v>719</v>
      </c>
      <c r="I28" s="16">
        <v>21</v>
      </c>
      <c r="J28" s="16">
        <v>27</v>
      </c>
      <c r="K28" s="16">
        <v>1018</v>
      </c>
      <c r="L28" s="12"/>
      <c r="M28" s="16">
        <v>709</v>
      </c>
      <c r="N28" s="16">
        <v>14</v>
      </c>
      <c r="O28" s="16">
        <v>17</v>
      </c>
      <c r="P28" s="16">
        <v>1017</v>
      </c>
      <c r="Q28" s="12"/>
      <c r="R28" s="16">
        <v>652</v>
      </c>
      <c r="S28" s="16">
        <v>20</v>
      </c>
      <c r="T28" s="16">
        <v>26</v>
      </c>
      <c r="U28" s="16">
        <v>942</v>
      </c>
      <c r="V28" s="12"/>
      <c r="W28" s="16">
        <v>744</v>
      </c>
      <c r="X28" s="16">
        <v>17</v>
      </c>
      <c r="Y28" s="16">
        <v>19</v>
      </c>
      <c r="Z28" s="16">
        <v>1078</v>
      </c>
      <c r="AA28" s="12"/>
      <c r="AB28" s="16">
        <v>739</v>
      </c>
      <c r="AC28" s="16">
        <v>29</v>
      </c>
      <c r="AD28" s="16">
        <v>33</v>
      </c>
      <c r="AE28" s="16">
        <v>1143</v>
      </c>
      <c r="AF28" s="12"/>
      <c r="AG28" s="16">
        <v>589</v>
      </c>
      <c r="AH28" s="16">
        <v>31</v>
      </c>
      <c r="AI28" s="16">
        <v>35</v>
      </c>
      <c r="AJ28" s="16">
        <v>965</v>
      </c>
      <c r="AK28" s="12"/>
      <c r="AL28" s="22">
        <v>4894</v>
      </c>
      <c r="AM28" s="22">
        <v>146</v>
      </c>
      <c r="AN28" s="22">
        <v>173</v>
      </c>
      <c r="AO28" s="22">
        <v>7232</v>
      </c>
    </row>
    <row r="29" spans="1:41" s="59" customFormat="1" ht="18" x14ac:dyDescent="0.25">
      <c r="A29" s="28" t="s">
        <v>22</v>
      </c>
      <c r="B29" s="76"/>
      <c r="C29" s="19">
        <v>7725</v>
      </c>
      <c r="D29" s="19">
        <v>200</v>
      </c>
      <c r="E29" s="19">
        <v>218</v>
      </c>
      <c r="F29" s="19">
        <v>11711</v>
      </c>
      <c r="G29" s="48"/>
      <c r="H29" s="21">
        <v>7856</v>
      </c>
      <c r="I29" s="21">
        <v>215</v>
      </c>
      <c r="J29" s="21">
        <v>241</v>
      </c>
      <c r="K29" s="21">
        <v>11422</v>
      </c>
      <c r="L29" s="48"/>
      <c r="M29" s="21">
        <v>7740</v>
      </c>
      <c r="N29" s="21">
        <v>210</v>
      </c>
      <c r="O29" s="21">
        <v>232</v>
      </c>
      <c r="P29" s="21">
        <v>11394</v>
      </c>
      <c r="Q29" s="48"/>
      <c r="R29" s="21">
        <v>7635</v>
      </c>
      <c r="S29" s="21">
        <v>228</v>
      </c>
      <c r="T29" s="21">
        <v>257</v>
      </c>
      <c r="U29" s="21">
        <v>11503</v>
      </c>
      <c r="V29" s="48"/>
      <c r="W29" s="21">
        <v>7825</v>
      </c>
      <c r="X29" s="21">
        <v>210</v>
      </c>
      <c r="Y29" s="21">
        <v>227</v>
      </c>
      <c r="Z29" s="21">
        <v>11703</v>
      </c>
      <c r="AA29" s="48"/>
      <c r="AB29" s="21">
        <v>7744</v>
      </c>
      <c r="AC29" s="21">
        <v>232</v>
      </c>
      <c r="AD29" s="21">
        <v>257</v>
      </c>
      <c r="AE29" s="21">
        <v>12477</v>
      </c>
      <c r="AF29" s="48"/>
      <c r="AG29" s="21">
        <v>6868</v>
      </c>
      <c r="AH29" s="21">
        <v>262</v>
      </c>
      <c r="AI29" s="21">
        <v>319</v>
      </c>
      <c r="AJ29" s="21">
        <v>12179</v>
      </c>
      <c r="AK29" s="48"/>
      <c r="AL29" s="24">
        <v>53393</v>
      </c>
      <c r="AM29" s="39">
        <v>1557</v>
      </c>
      <c r="AN29" s="39">
        <v>1751</v>
      </c>
      <c r="AO29" s="24">
        <v>82389</v>
      </c>
    </row>
    <row r="30" spans="1:41" x14ac:dyDescent="0.3">
      <c r="A30" s="28" t="s">
        <v>51</v>
      </c>
      <c r="B30" s="17"/>
      <c r="C30" s="19">
        <v>36420</v>
      </c>
      <c r="D30" s="50">
        <v>723</v>
      </c>
      <c r="E30" s="50">
        <v>789</v>
      </c>
      <c r="F30" s="19">
        <v>50324</v>
      </c>
      <c r="G30" s="48"/>
      <c r="H30" s="21">
        <v>37222</v>
      </c>
      <c r="I30" s="21">
        <v>766</v>
      </c>
      <c r="J30" s="21">
        <v>829</v>
      </c>
      <c r="K30" s="21">
        <v>49851</v>
      </c>
      <c r="L30" s="48"/>
      <c r="M30" s="21">
        <v>37311</v>
      </c>
      <c r="N30" s="21">
        <v>752</v>
      </c>
      <c r="O30" s="21">
        <v>810</v>
      </c>
      <c r="P30" s="21">
        <v>50192</v>
      </c>
      <c r="Q30" s="48"/>
      <c r="R30" s="21">
        <v>37003</v>
      </c>
      <c r="S30" s="21">
        <v>832</v>
      </c>
      <c r="T30" s="21">
        <v>930</v>
      </c>
      <c r="U30" s="21">
        <v>50161</v>
      </c>
      <c r="V30" s="48"/>
      <c r="W30" s="23">
        <v>38044</v>
      </c>
      <c r="X30" s="21">
        <v>820</v>
      </c>
      <c r="Y30" s="21">
        <v>892</v>
      </c>
      <c r="Z30" s="21">
        <v>51808</v>
      </c>
      <c r="AA30" s="48"/>
      <c r="AB30" s="21">
        <v>36448</v>
      </c>
      <c r="AC30" s="23">
        <v>1018</v>
      </c>
      <c r="AD30" s="21">
        <v>1143</v>
      </c>
      <c r="AE30" s="23">
        <v>54582</v>
      </c>
      <c r="AF30" s="48"/>
      <c r="AG30" s="24">
        <v>29823</v>
      </c>
      <c r="AH30" s="23">
        <v>1018</v>
      </c>
      <c r="AI30" s="23">
        <v>1170</v>
      </c>
      <c r="AJ30" s="24">
        <v>49557</v>
      </c>
      <c r="AK30" s="48"/>
      <c r="AL30" s="49">
        <v>252271</v>
      </c>
      <c r="AM30" s="49">
        <v>5929</v>
      </c>
      <c r="AN30" s="49">
        <v>6563</v>
      </c>
      <c r="AO30" s="49">
        <v>356475</v>
      </c>
    </row>
    <row r="32" spans="1:41" x14ac:dyDescent="0.3">
      <c r="A32" s="195" t="s">
        <v>37</v>
      </c>
      <c r="B32" s="196"/>
      <c r="C32" s="196"/>
      <c r="D32" s="196"/>
      <c r="E32" s="196"/>
      <c r="F32" s="19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97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13.686301284836448</v>
      </c>
      <c r="D35" s="30">
        <v>11.111111111111111</v>
      </c>
      <c r="E35" s="30">
        <v>10.54481546572935</v>
      </c>
      <c r="F35" s="30">
        <v>13.383283813460793</v>
      </c>
      <c r="G35" s="12"/>
      <c r="H35" s="31">
        <v>14.139407857985228</v>
      </c>
      <c r="I35" s="31">
        <v>12.698412698412698</v>
      </c>
      <c r="J35" s="31">
        <v>12.126537785588752</v>
      </c>
      <c r="K35" s="31">
        <v>13.116307109331267</v>
      </c>
      <c r="L35" s="12"/>
      <c r="M35" s="31">
        <v>14.22009806964186</v>
      </c>
      <c r="N35" s="31">
        <v>12.698412698412698</v>
      </c>
      <c r="O35" s="31">
        <v>11.950790861159931</v>
      </c>
      <c r="P35" s="31">
        <v>13.33161090298411</v>
      </c>
      <c r="Q35" s="12"/>
      <c r="R35" s="31">
        <v>13.754577617776674</v>
      </c>
      <c r="S35" s="31">
        <v>11.904761904761905</v>
      </c>
      <c r="T35" s="31">
        <v>11.950790861159931</v>
      </c>
      <c r="U35" s="31">
        <v>12.922533695043708</v>
      </c>
      <c r="V35" s="12"/>
      <c r="W35" s="31">
        <v>14.971137731984358</v>
      </c>
      <c r="X35" s="31">
        <v>12.103174603174603</v>
      </c>
      <c r="Y35" s="31">
        <v>12.478031634446397</v>
      </c>
      <c r="Z35" s="31">
        <v>14.412435947121388</v>
      </c>
      <c r="AA35" s="12"/>
      <c r="AB35" s="31">
        <v>15.60424554652101</v>
      </c>
      <c r="AC35" s="31">
        <v>17.857142857142858</v>
      </c>
      <c r="AD35" s="31">
        <v>18.101933216168717</v>
      </c>
      <c r="AE35" s="31">
        <v>16.64728932523791</v>
      </c>
      <c r="AF35" s="12"/>
      <c r="AG35" s="31">
        <v>13.624231891254423</v>
      </c>
      <c r="AH35" s="31">
        <v>21.626984126984127</v>
      </c>
      <c r="AI35" s="31">
        <v>22.847100175746924</v>
      </c>
      <c r="AJ35" s="31">
        <v>16.186539206820825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13.559322033898304</v>
      </c>
      <c r="D36" s="30">
        <v>6.25</v>
      </c>
      <c r="E36" s="30">
        <v>6.25</v>
      </c>
      <c r="F36" s="30">
        <v>12.926391382405745</v>
      </c>
      <c r="G36" s="12"/>
      <c r="H36" s="31">
        <v>14.285714285714286</v>
      </c>
      <c r="I36" s="31">
        <v>12.5</v>
      </c>
      <c r="J36" s="31">
        <v>12.5</v>
      </c>
      <c r="K36" s="31">
        <v>13.105924596050269</v>
      </c>
      <c r="L36" s="12"/>
      <c r="M36" s="31">
        <v>14.527845036319613</v>
      </c>
      <c r="N36" s="31">
        <v>12.5</v>
      </c>
      <c r="O36" s="31">
        <v>12.5</v>
      </c>
      <c r="P36" s="31">
        <v>13.285457809694794</v>
      </c>
      <c r="Q36" s="12"/>
      <c r="R36" s="31">
        <v>11.138014527845037</v>
      </c>
      <c r="S36" s="31">
        <v>12.5</v>
      </c>
      <c r="T36" s="31">
        <v>12.5</v>
      </c>
      <c r="U36" s="31">
        <v>11.8491921005386</v>
      </c>
      <c r="V36" s="12"/>
      <c r="W36" s="31">
        <v>13.801452784503631</v>
      </c>
      <c r="X36" s="31">
        <v>31.25</v>
      </c>
      <c r="Y36" s="31">
        <v>31.25</v>
      </c>
      <c r="Z36" s="31">
        <v>14.00359066427289</v>
      </c>
      <c r="AA36" s="12"/>
      <c r="AB36" s="31">
        <v>18.159806295399516</v>
      </c>
      <c r="AC36" s="31">
        <v>12.5</v>
      </c>
      <c r="AD36" s="31">
        <v>12.5</v>
      </c>
      <c r="AE36" s="31">
        <v>19.210053859964095</v>
      </c>
      <c r="AF36" s="12"/>
      <c r="AG36" s="31">
        <v>14.527845036319613</v>
      </c>
      <c r="AH36" s="31">
        <v>12.5</v>
      </c>
      <c r="AI36" s="31">
        <v>12.5</v>
      </c>
      <c r="AJ36" s="31">
        <v>15.619389587073609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14.099528384963111</v>
      </c>
      <c r="D37" s="30">
        <v>12.679162072767365</v>
      </c>
      <c r="E37" s="30">
        <v>12.896622313203684</v>
      </c>
      <c r="F37" s="30">
        <v>13.746193471269601</v>
      </c>
      <c r="G37" s="12"/>
      <c r="H37" s="31">
        <v>14.841196845462907</v>
      </c>
      <c r="I37" s="31">
        <v>11.466372657111355</v>
      </c>
      <c r="J37" s="31">
        <v>11.361310133060389</v>
      </c>
      <c r="K37" s="31">
        <v>13.884224606540114</v>
      </c>
      <c r="L37" s="12"/>
      <c r="M37" s="31">
        <v>14.82358466566212</v>
      </c>
      <c r="N37" s="31">
        <v>11.025358324145534</v>
      </c>
      <c r="O37" s="31">
        <v>10.542476970317297</v>
      </c>
      <c r="P37" s="31">
        <v>13.924068645587273</v>
      </c>
      <c r="Q37" s="12"/>
      <c r="R37" s="31">
        <v>14.843153754329661</v>
      </c>
      <c r="S37" s="31">
        <v>14.44321940463065</v>
      </c>
      <c r="T37" s="31">
        <v>14.124872057318321</v>
      </c>
      <c r="U37" s="31">
        <v>14.082021800381364</v>
      </c>
      <c r="V37" s="12"/>
      <c r="W37" s="31">
        <v>15.665055478366373</v>
      </c>
      <c r="X37" s="31">
        <v>14.884233737596471</v>
      </c>
      <c r="Y37" s="31">
        <v>14.636642784032754</v>
      </c>
      <c r="Z37" s="31">
        <v>15.07669977516578</v>
      </c>
      <c r="AA37" s="12"/>
      <c r="AB37" s="31">
        <v>14.404806168176748</v>
      </c>
      <c r="AC37" s="31">
        <v>18.74310915104741</v>
      </c>
      <c r="AD37" s="31">
        <v>19.344933469805529</v>
      </c>
      <c r="AE37" s="31">
        <v>15.614594302302416</v>
      </c>
      <c r="AF37" s="12"/>
      <c r="AG37" s="31">
        <v>11.322674703039079</v>
      </c>
      <c r="AH37" s="31">
        <v>16.758544652701215</v>
      </c>
      <c r="AI37" s="31">
        <v>17.093142272262028</v>
      </c>
      <c r="AJ37" s="31">
        <v>13.67219739875345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14.277715565509519</v>
      </c>
      <c r="D38" s="30">
        <v>15.833333333333334</v>
      </c>
      <c r="E38" s="30">
        <v>15.384615384615385</v>
      </c>
      <c r="F38" s="30">
        <v>13.705907352316192</v>
      </c>
      <c r="G38" s="12"/>
      <c r="H38" s="31">
        <v>13.661814109742441</v>
      </c>
      <c r="I38" s="31">
        <v>7.5</v>
      </c>
      <c r="J38" s="31">
        <v>6.9230769230769234</v>
      </c>
      <c r="K38" s="31">
        <v>13.004674883127922</v>
      </c>
      <c r="L38" s="12"/>
      <c r="M38" s="31">
        <v>13.829787234042554</v>
      </c>
      <c r="N38" s="31">
        <v>12.5</v>
      </c>
      <c r="O38" s="31">
        <v>11.538461538461538</v>
      </c>
      <c r="P38" s="31">
        <v>13.790905227369315</v>
      </c>
      <c r="Q38" s="12"/>
      <c r="R38" s="31">
        <v>14.977603583426651</v>
      </c>
      <c r="S38" s="31">
        <v>14.166666666666666</v>
      </c>
      <c r="T38" s="31">
        <v>15.384615384615385</v>
      </c>
      <c r="U38" s="31">
        <v>13.939651508712283</v>
      </c>
      <c r="V38" s="12"/>
      <c r="W38" s="31">
        <v>14.977603583426651</v>
      </c>
      <c r="X38" s="31">
        <v>15</v>
      </c>
      <c r="Y38" s="31">
        <v>13.846153846153847</v>
      </c>
      <c r="Z38" s="31">
        <v>14.237144071398214</v>
      </c>
      <c r="AA38" s="12"/>
      <c r="AB38" s="31">
        <v>14.921612541993282</v>
      </c>
      <c r="AC38" s="31">
        <v>15.833333333333334</v>
      </c>
      <c r="AD38" s="31">
        <v>16.923076923076923</v>
      </c>
      <c r="AE38" s="31">
        <v>16.213344666383339</v>
      </c>
      <c r="AF38" s="12"/>
      <c r="AG38" s="31">
        <v>13.353863381858902</v>
      </c>
      <c r="AH38" s="31">
        <v>19.166666666666668</v>
      </c>
      <c r="AI38" s="31">
        <v>20</v>
      </c>
      <c r="AJ38" s="31">
        <v>15.108372290692733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14.360068703482018</v>
      </c>
      <c r="D39" s="30">
        <v>9.6671949286846282</v>
      </c>
      <c r="E39" s="30">
        <v>9.5639943741209557</v>
      </c>
      <c r="F39" s="30">
        <v>13.987675402776746</v>
      </c>
      <c r="G39" s="12"/>
      <c r="H39" s="31">
        <v>13.954093582470202</v>
      </c>
      <c r="I39" s="31">
        <v>14.263074484944532</v>
      </c>
      <c r="J39" s="31">
        <v>13.502109704641351</v>
      </c>
      <c r="K39" s="31">
        <v>13.330611032741851</v>
      </c>
      <c r="L39" s="12"/>
      <c r="M39" s="31">
        <v>14.849320772393693</v>
      </c>
      <c r="N39" s="31">
        <v>11.885895404120443</v>
      </c>
      <c r="O39" s="31">
        <v>11.954992967651195</v>
      </c>
      <c r="P39" s="31">
        <v>13.835474051525726</v>
      </c>
      <c r="Q39" s="12"/>
      <c r="R39" s="31">
        <v>14.495393743819289</v>
      </c>
      <c r="S39" s="31">
        <v>16.640253565768621</v>
      </c>
      <c r="T39" s="31">
        <v>17.440225035161745</v>
      </c>
      <c r="U39" s="31">
        <v>13.987675402776746</v>
      </c>
      <c r="V39" s="12"/>
      <c r="W39" s="31">
        <v>14.656742830375267</v>
      </c>
      <c r="X39" s="31">
        <v>13.629160063391442</v>
      </c>
      <c r="Y39" s="31">
        <v>13.361462728551336</v>
      </c>
      <c r="Z39" s="31">
        <v>13.802063998812088</v>
      </c>
      <c r="AA39" s="12"/>
      <c r="AB39" s="31">
        <v>15.177223754749388</v>
      </c>
      <c r="AC39" s="31">
        <v>16.323296354992078</v>
      </c>
      <c r="AD39" s="31">
        <v>17.58087201125176</v>
      </c>
      <c r="AE39" s="31">
        <v>16.185314425718317</v>
      </c>
      <c r="AF39" s="12"/>
      <c r="AG39" s="31">
        <v>12.507156612710144</v>
      </c>
      <c r="AH39" s="31">
        <v>17.591125198098258</v>
      </c>
      <c r="AI39" s="31">
        <v>16.596343178621659</v>
      </c>
      <c r="AJ39" s="31">
        <v>14.871185685648527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13.733596980046737</v>
      </c>
      <c r="D40" s="30">
        <v>8.7719298245614041</v>
      </c>
      <c r="E40" s="30">
        <v>9.67741935483871</v>
      </c>
      <c r="F40" s="30">
        <v>13.679816884340918</v>
      </c>
      <c r="G40" s="12"/>
      <c r="H40" s="31">
        <v>14.165018874707892</v>
      </c>
      <c r="I40" s="31">
        <v>15.789473684210526</v>
      </c>
      <c r="J40" s="31">
        <v>16.129032258064516</v>
      </c>
      <c r="K40" s="31">
        <v>12.993133162784435</v>
      </c>
      <c r="L40" s="12"/>
      <c r="M40" s="31">
        <v>14.07513931332015</v>
      </c>
      <c r="N40" s="31">
        <v>8.7719298245614041</v>
      </c>
      <c r="O40" s="31">
        <v>8.064516129032258</v>
      </c>
      <c r="P40" s="31">
        <v>13.77406759122122</v>
      </c>
      <c r="Q40" s="12"/>
      <c r="R40" s="31">
        <v>14.650368506201691</v>
      </c>
      <c r="S40" s="31">
        <v>11.695906432748538</v>
      </c>
      <c r="T40" s="31">
        <v>10.75268817204301</v>
      </c>
      <c r="U40" s="31">
        <v>14.433822539383332</v>
      </c>
      <c r="V40" s="12"/>
      <c r="W40" s="31">
        <v>14.794175804422075</v>
      </c>
      <c r="X40" s="31">
        <v>12.280701754385966</v>
      </c>
      <c r="Y40" s="31">
        <v>11.290322580645162</v>
      </c>
      <c r="Z40" s="31">
        <v>14.177999192136799</v>
      </c>
      <c r="AA40" s="12"/>
      <c r="AB40" s="31">
        <v>16.340104260291209</v>
      </c>
      <c r="AC40" s="31">
        <v>20.467836257309941</v>
      </c>
      <c r="AD40" s="31">
        <v>22.043010752688172</v>
      </c>
      <c r="AE40" s="31">
        <v>16.8574121448768</v>
      </c>
      <c r="AF40" s="12"/>
      <c r="AG40" s="31">
        <v>12.241596261010246</v>
      </c>
      <c r="AH40" s="31">
        <v>22.222222222222221</v>
      </c>
      <c r="AI40" s="31">
        <v>22.043010752688172</v>
      </c>
      <c r="AJ40" s="31">
        <v>14.083748485256496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14.479592855004491</v>
      </c>
      <c r="D41" s="30">
        <v>10</v>
      </c>
      <c r="E41" s="30">
        <v>9.9236641221374047</v>
      </c>
      <c r="F41" s="30">
        <v>13.878676470588236</v>
      </c>
      <c r="G41" s="12"/>
      <c r="H41" s="31">
        <v>14.709110867178925</v>
      </c>
      <c r="I41" s="31">
        <v>10</v>
      </c>
      <c r="J41" s="31">
        <v>9.1603053435114496</v>
      </c>
      <c r="K41" s="31">
        <v>14.575674019607844</v>
      </c>
      <c r="L41" s="12"/>
      <c r="M41" s="31">
        <v>13.860892126534278</v>
      </c>
      <c r="N41" s="31">
        <v>12.5</v>
      </c>
      <c r="O41" s="31">
        <v>12.213740458015268</v>
      </c>
      <c r="P41" s="31">
        <v>13.610600490196079</v>
      </c>
      <c r="Q41" s="12"/>
      <c r="R41" s="31">
        <v>14.659215647141004</v>
      </c>
      <c r="S41" s="31">
        <v>18.333333333333332</v>
      </c>
      <c r="T41" s="31">
        <v>17.557251908396946</v>
      </c>
      <c r="U41" s="31">
        <v>13.779105392156863</v>
      </c>
      <c r="V41" s="12"/>
      <c r="W41" s="31">
        <v>16.156072248278615</v>
      </c>
      <c r="X41" s="31">
        <v>13.333333333333334</v>
      </c>
      <c r="Y41" s="31">
        <v>12.213740458015268</v>
      </c>
      <c r="Z41" s="31">
        <v>15.594362745098039</v>
      </c>
      <c r="AA41" s="12"/>
      <c r="AB41" s="31">
        <v>13.930745434587367</v>
      </c>
      <c r="AC41" s="31">
        <v>14.166666666666666</v>
      </c>
      <c r="AD41" s="31">
        <v>15.267175572519085</v>
      </c>
      <c r="AE41" s="31">
        <v>14.483762254901961</v>
      </c>
      <c r="AF41" s="12"/>
      <c r="AG41" s="31">
        <v>12.204370821275322</v>
      </c>
      <c r="AH41" s="31">
        <v>21.666666666666668</v>
      </c>
      <c r="AI41" s="31">
        <v>23.664122137404579</v>
      </c>
      <c r="AJ41" s="31">
        <v>14.077818627450981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14.738791865124368</v>
      </c>
      <c r="D42" s="30">
        <v>13.068181818181818</v>
      </c>
      <c r="E42" s="30">
        <v>13.095238095238095</v>
      </c>
      <c r="F42" s="30">
        <v>14.480739768001751</v>
      </c>
      <c r="G42" s="12"/>
      <c r="H42" s="31">
        <v>14.61026687835488</v>
      </c>
      <c r="I42" s="31">
        <v>11.363636363636363</v>
      </c>
      <c r="J42" s="31">
        <v>11.507936507936508</v>
      </c>
      <c r="K42" s="31">
        <v>13.761216896476252</v>
      </c>
      <c r="L42" s="12"/>
      <c r="M42" s="31">
        <v>14.629167611703334</v>
      </c>
      <c r="N42" s="31">
        <v>11.363636363636363</v>
      </c>
      <c r="O42" s="31">
        <v>10.97883597883598</v>
      </c>
      <c r="P42" s="31">
        <v>13.900744145327206</v>
      </c>
      <c r="Q42" s="12"/>
      <c r="R42" s="31">
        <v>14.595146291676118</v>
      </c>
      <c r="S42" s="31">
        <v>13.778409090909092</v>
      </c>
      <c r="T42" s="31">
        <v>14.02116402116402</v>
      </c>
      <c r="U42" s="31">
        <v>13.980083169183629</v>
      </c>
      <c r="V42" s="12"/>
      <c r="W42" s="31">
        <v>15.154607998790354</v>
      </c>
      <c r="X42" s="31">
        <v>14.346590909090908</v>
      </c>
      <c r="Y42" s="31">
        <v>14.285714285714286</v>
      </c>
      <c r="Z42" s="31">
        <v>14.60385204639965</v>
      </c>
      <c r="AA42" s="12"/>
      <c r="AB42" s="31">
        <v>15.067664625387465</v>
      </c>
      <c r="AC42" s="31">
        <v>20.880681818181817</v>
      </c>
      <c r="AD42" s="31">
        <v>21.031746031746032</v>
      </c>
      <c r="AE42" s="31">
        <v>15.906106369008535</v>
      </c>
      <c r="AF42" s="12"/>
      <c r="AG42" s="31">
        <v>11.204354728963484</v>
      </c>
      <c r="AH42" s="31">
        <v>15.198863636363637</v>
      </c>
      <c r="AI42" s="31">
        <v>15.079365079365079</v>
      </c>
      <c r="AJ42" s="31">
        <v>13.367257605602976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14.231245469920271</v>
      </c>
      <c r="D43" s="43">
        <v>11.6924046643555</v>
      </c>
      <c r="E43" s="43">
        <v>11.65132336018412</v>
      </c>
      <c r="F43" s="35">
        <v>13.885833429101476</v>
      </c>
      <c r="G43" s="48"/>
      <c r="H43" s="36">
        <v>14.509090359990337</v>
      </c>
      <c r="I43" s="36">
        <v>12.228175228490388</v>
      </c>
      <c r="J43" s="36">
        <v>11.967779056386652</v>
      </c>
      <c r="K43" s="36">
        <v>13.668576557053187</v>
      </c>
      <c r="L43" s="48"/>
      <c r="M43" s="36">
        <v>14.583081662237255</v>
      </c>
      <c r="N43" s="36">
        <v>11.534825086668768</v>
      </c>
      <c r="O43" s="36">
        <v>11.133486766398159</v>
      </c>
      <c r="P43" s="36">
        <v>13.797179491389075</v>
      </c>
      <c r="Q43" s="48"/>
      <c r="R43" s="36">
        <v>14.580816622372554</v>
      </c>
      <c r="S43" s="36">
        <v>14.308225653955247</v>
      </c>
      <c r="T43" s="36">
        <v>14.413118527042577</v>
      </c>
      <c r="U43" s="36">
        <v>13.882549949926943</v>
      </c>
      <c r="V43" s="48"/>
      <c r="W43" s="40">
        <v>15.308649432230007</v>
      </c>
      <c r="X43" s="36">
        <v>13.961550583044437</v>
      </c>
      <c r="Y43" s="36">
        <v>13.722669735327964</v>
      </c>
      <c r="Z43" s="36">
        <v>14.685360608100343</v>
      </c>
      <c r="AA43" s="48"/>
      <c r="AB43" s="36">
        <v>14.866211645324958</v>
      </c>
      <c r="AC43" s="40">
        <v>18.373778758272927</v>
      </c>
      <c r="AD43" s="40">
        <v>19.016110471806673</v>
      </c>
      <c r="AE43" s="40">
        <v>15.8843777533341</v>
      </c>
      <c r="AF43" s="48"/>
      <c r="AG43" s="36">
        <v>11.92090480792462</v>
      </c>
      <c r="AH43" s="36">
        <v>17.901040025212733</v>
      </c>
      <c r="AI43" s="36">
        <v>18.095512082853855</v>
      </c>
      <c r="AJ43" s="36">
        <v>14.196122211094876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14.874111764189841</v>
      </c>
      <c r="D44" s="30">
        <v>12.531328320802006</v>
      </c>
      <c r="E44" s="30">
        <v>12.442396313364055</v>
      </c>
      <c r="F44" s="30">
        <v>14.714013032317515</v>
      </c>
      <c r="G44" s="12"/>
      <c r="H44" s="31">
        <v>15.062724800421089</v>
      </c>
      <c r="I44" s="31">
        <v>13.283208020050125</v>
      </c>
      <c r="J44" s="31">
        <v>12.903225806451612</v>
      </c>
      <c r="K44" s="31">
        <v>14.470479826235767</v>
      </c>
      <c r="L44" s="12"/>
      <c r="M44" s="31">
        <v>15.501359768400738</v>
      </c>
      <c r="N44" s="31">
        <v>20.551378446115287</v>
      </c>
      <c r="O44" s="31">
        <v>19.585253456221199</v>
      </c>
      <c r="P44" s="31">
        <v>14.911472388600012</v>
      </c>
      <c r="Q44" s="12"/>
      <c r="R44" s="31">
        <v>15.391701026405824</v>
      </c>
      <c r="S44" s="31">
        <v>12.531328320802006</v>
      </c>
      <c r="T44" s="31">
        <v>12.211981566820276</v>
      </c>
      <c r="U44" s="31">
        <v>14.796287764101889</v>
      </c>
      <c r="V44" s="12"/>
      <c r="W44" s="31">
        <v>15.189928941135188</v>
      </c>
      <c r="X44" s="31">
        <v>14.786967418546366</v>
      </c>
      <c r="Y44" s="31">
        <v>15.668202764976959</v>
      </c>
      <c r="Z44" s="31">
        <v>14.779832817745014</v>
      </c>
      <c r="AA44" s="12"/>
      <c r="AB44" s="31">
        <v>13.659092902886218</v>
      </c>
      <c r="AC44" s="31">
        <v>14.285714285714286</v>
      </c>
      <c r="AD44" s="31">
        <v>13.824884792626728</v>
      </c>
      <c r="AE44" s="31">
        <v>14.279602448496018</v>
      </c>
      <c r="AF44" s="12"/>
      <c r="AG44" s="31">
        <v>10.321080796561102</v>
      </c>
      <c r="AH44" s="31">
        <v>12.030075187969924</v>
      </c>
      <c r="AI44" s="31">
        <v>13.364055299539171</v>
      </c>
      <c r="AJ44" s="31">
        <v>12.048311722503785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14.426314426314427</v>
      </c>
      <c r="D45" s="30">
        <v>10.909090909090908</v>
      </c>
      <c r="E45" s="30">
        <v>9.4488188976377945</v>
      </c>
      <c r="F45" s="30">
        <v>14.709630438740215</v>
      </c>
      <c r="G45" s="12"/>
      <c r="H45" s="31">
        <v>15.436415436415436</v>
      </c>
      <c r="I45" s="31">
        <v>20</v>
      </c>
      <c r="J45" s="31">
        <v>17.322834645669293</v>
      </c>
      <c r="K45" s="31">
        <v>14.746040415073731</v>
      </c>
      <c r="L45" s="12"/>
      <c r="M45" s="31">
        <v>14.037814037814037</v>
      </c>
      <c r="N45" s="31">
        <v>8.1818181818181817</v>
      </c>
      <c r="O45" s="31">
        <v>7.8740157480314963</v>
      </c>
      <c r="P45" s="31">
        <v>13.87220098306936</v>
      </c>
      <c r="Q45" s="12"/>
      <c r="R45" s="31">
        <v>16.058016058016058</v>
      </c>
      <c r="S45" s="31">
        <v>21.818181818181817</v>
      </c>
      <c r="T45" s="31">
        <v>22.047244094488189</v>
      </c>
      <c r="U45" s="31">
        <v>15.510649918077553</v>
      </c>
      <c r="V45" s="12"/>
      <c r="W45" s="31">
        <v>14.245014245014245</v>
      </c>
      <c r="X45" s="31">
        <v>10</v>
      </c>
      <c r="Y45" s="31">
        <v>15.748031496062993</v>
      </c>
      <c r="Z45" s="31">
        <v>13.508101219734208</v>
      </c>
      <c r="AA45" s="12"/>
      <c r="AB45" s="31">
        <v>14.944314944314945</v>
      </c>
      <c r="AC45" s="31">
        <v>13.636363636363637</v>
      </c>
      <c r="AD45" s="31">
        <v>12.598425196850394</v>
      </c>
      <c r="AE45" s="31">
        <v>15.255780083742945</v>
      </c>
      <c r="AF45" s="12"/>
      <c r="AG45" s="31">
        <v>10.852110852110853</v>
      </c>
      <c r="AH45" s="31">
        <v>15.454545454545455</v>
      </c>
      <c r="AI45" s="31">
        <v>14.960629921259843</v>
      </c>
      <c r="AJ45" s="31">
        <v>12.397596941561988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14.312908982748365</v>
      </c>
      <c r="D46" s="30">
        <v>9.0361445783132535</v>
      </c>
      <c r="E46" s="30">
        <v>7.7720207253886011</v>
      </c>
      <c r="F46" s="30">
        <v>13.664960993205268</v>
      </c>
      <c r="G46" s="12"/>
      <c r="H46" s="31">
        <v>14.979179060083284</v>
      </c>
      <c r="I46" s="31">
        <v>10.843373493975903</v>
      </c>
      <c r="J46" s="31">
        <v>10.880829015544041</v>
      </c>
      <c r="K46" s="31">
        <v>14.696753628051338</v>
      </c>
      <c r="L46" s="12"/>
      <c r="M46" s="31">
        <v>14.88399762046401</v>
      </c>
      <c r="N46" s="31">
        <v>13.855421686746988</v>
      </c>
      <c r="O46" s="31">
        <v>14.507772020725389</v>
      </c>
      <c r="P46" s="31">
        <v>14.545759583927524</v>
      </c>
      <c r="Q46" s="12"/>
      <c r="R46" s="31">
        <v>14.408090422367639</v>
      </c>
      <c r="S46" s="31">
        <v>6.6265060240963853</v>
      </c>
      <c r="T46" s="31">
        <v>7.2538860103626943</v>
      </c>
      <c r="U46" s="31">
        <v>13.65657243519839</v>
      </c>
      <c r="V46" s="12"/>
      <c r="W46" s="31">
        <v>14.431885782272456</v>
      </c>
      <c r="X46" s="31">
        <v>13.855421686746988</v>
      </c>
      <c r="Y46" s="31">
        <v>11.917098445595855</v>
      </c>
      <c r="Z46" s="31">
        <v>13.564298297122724</v>
      </c>
      <c r="AA46" s="12"/>
      <c r="AB46" s="31">
        <v>15.074360499702559</v>
      </c>
      <c r="AC46" s="31">
        <v>22.289156626506024</v>
      </c>
      <c r="AD46" s="31">
        <v>23.316062176165804</v>
      </c>
      <c r="AE46" s="31">
        <v>16.106031373206946</v>
      </c>
      <c r="AF46" s="12"/>
      <c r="AG46" s="31">
        <v>11.909577632361689</v>
      </c>
      <c r="AH46" s="31">
        <v>23.493975903614459</v>
      </c>
      <c r="AI46" s="31">
        <v>24.352331606217618</v>
      </c>
      <c r="AJ46" s="31">
        <v>13.765623689287811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14.968437161257413</v>
      </c>
      <c r="D47" s="30">
        <v>14.312977099236642</v>
      </c>
      <c r="E47" s="30">
        <v>14.604810996563574</v>
      </c>
      <c r="F47" s="30">
        <v>14.536312079535278</v>
      </c>
      <c r="G47" s="12"/>
      <c r="H47" s="31">
        <v>15.494484473633872</v>
      </c>
      <c r="I47" s="31">
        <v>13.358778625954198</v>
      </c>
      <c r="J47" s="31">
        <v>12.542955326460481</v>
      </c>
      <c r="K47" s="31">
        <v>14.908272679264345</v>
      </c>
      <c r="L47" s="12"/>
      <c r="M47" s="31">
        <v>15.714467895173117</v>
      </c>
      <c r="N47" s="31">
        <v>11.83206106870229</v>
      </c>
      <c r="O47" s="31">
        <v>11.683848797250858</v>
      </c>
      <c r="P47" s="31">
        <v>15.059812182857668</v>
      </c>
      <c r="Q47" s="12"/>
      <c r="R47" s="31">
        <v>15.035388637378052</v>
      </c>
      <c r="S47" s="31">
        <v>12.404580152671755</v>
      </c>
      <c r="T47" s="31">
        <v>13.230240549828178</v>
      </c>
      <c r="U47" s="31">
        <v>14.497279177094574</v>
      </c>
      <c r="V47" s="12"/>
      <c r="W47" s="31">
        <v>15.038576802907606</v>
      </c>
      <c r="X47" s="31">
        <v>14.122137404580153</v>
      </c>
      <c r="Y47" s="31">
        <v>13.230240549828178</v>
      </c>
      <c r="Z47" s="31">
        <v>14.740660804077791</v>
      </c>
      <c r="AA47" s="12"/>
      <c r="AB47" s="31">
        <v>12.931199387872219</v>
      </c>
      <c r="AC47" s="31">
        <v>17.938931297709924</v>
      </c>
      <c r="AD47" s="31">
        <v>17.869415807560138</v>
      </c>
      <c r="AE47" s="31">
        <v>13.734989552958464</v>
      </c>
      <c r="AF47" s="12"/>
      <c r="AG47" s="31">
        <v>10.817445641777722</v>
      </c>
      <c r="AH47" s="31">
        <v>16.03053435114504</v>
      </c>
      <c r="AI47" s="31">
        <v>16.838487972508592</v>
      </c>
      <c r="AJ47" s="31">
        <v>12.52267352421188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14.821616739424959</v>
      </c>
      <c r="D48" s="35">
        <v>12.67723102585488</v>
      </c>
      <c r="E48" s="35">
        <v>12.425149700598803</v>
      </c>
      <c r="F48" s="35">
        <v>14.492134905257627</v>
      </c>
      <c r="G48" s="48"/>
      <c r="H48" s="36">
        <v>15.277735962667469</v>
      </c>
      <c r="I48" s="36">
        <v>13.594662218515429</v>
      </c>
      <c r="J48" s="36">
        <v>12.874251497005988</v>
      </c>
      <c r="K48" s="36">
        <v>14.725296377787265</v>
      </c>
      <c r="L48" s="48"/>
      <c r="M48" s="36">
        <v>15.438807767574891</v>
      </c>
      <c r="N48" s="36">
        <v>14.678899082568808</v>
      </c>
      <c r="O48" s="36">
        <v>14.296407185628743</v>
      </c>
      <c r="P48" s="36">
        <v>14.871980121068821</v>
      </c>
      <c r="Q48" s="48"/>
      <c r="R48" s="36">
        <v>15.137738973355411</v>
      </c>
      <c r="S48" s="36">
        <v>12.510425354462052</v>
      </c>
      <c r="T48" s="36">
        <v>12.874251497005988</v>
      </c>
      <c r="U48" s="36">
        <v>14.547962300088667</v>
      </c>
      <c r="V48" s="48"/>
      <c r="W48" s="36">
        <v>14.967635104621406</v>
      </c>
      <c r="X48" s="36">
        <v>13.928273561301085</v>
      </c>
      <c r="Y48" s="36">
        <v>14.071856287425149</v>
      </c>
      <c r="Z48" s="36">
        <v>14.526069204076494</v>
      </c>
      <c r="AA48" s="48"/>
      <c r="AB48" s="36">
        <v>13.569170555471926</v>
      </c>
      <c r="AC48" s="36">
        <v>16.930775646371977</v>
      </c>
      <c r="AD48" s="36">
        <v>16.841317365269461</v>
      </c>
      <c r="AE48" s="36">
        <v>14.316990137160246</v>
      </c>
      <c r="AF48" s="48"/>
      <c r="AG48" s="41">
        <v>10.787294896883939</v>
      </c>
      <c r="AH48" s="36">
        <v>15.679733110925772</v>
      </c>
      <c r="AI48" s="36">
        <v>16.616766467065869</v>
      </c>
      <c r="AJ48" s="41">
        <v>12.519566954560879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14.491108588724934</v>
      </c>
      <c r="D49" s="30">
        <v>17.142857142857142</v>
      </c>
      <c r="E49" s="30">
        <v>16.233766233766232</v>
      </c>
      <c r="F49" s="30">
        <v>14.678899082568808</v>
      </c>
      <c r="G49" s="12"/>
      <c r="H49" s="31">
        <v>15.001891789632992</v>
      </c>
      <c r="I49" s="31">
        <v>13.571428571428571</v>
      </c>
      <c r="J49" s="31">
        <v>15.584415584415584</v>
      </c>
      <c r="K49" s="31">
        <v>14.443342424993801</v>
      </c>
      <c r="L49" s="12"/>
      <c r="M49" s="31">
        <v>14.62353386303443</v>
      </c>
      <c r="N49" s="31">
        <v>12.857142857142858</v>
      </c>
      <c r="O49" s="31">
        <v>11.688311688311689</v>
      </c>
      <c r="P49" s="31">
        <v>13.873047359285891</v>
      </c>
      <c r="Q49" s="12"/>
      <c r="R49" s="31">
        <v>13.866818009837306</v>
      </c>
      <c r="S49" s="31">
        <v>14.285714285714286</v>
      </c>
      <c r="T49" s="31">
        <v>15.584415584415584</v>
      </c>
      <c r="U49" s="31">
        <v>13.501115794693776</v>
      </c>
      <c r="V49" s="12"/>
      <c r="W49" s="31">
        <v>14.642451759364359</v>
      </c>
      <c r="X49" s="31">
        <v>15</v>
      </c>
      <c r="Y49" s="31">
        <v>13.636363636363637</v>
      </c>
      <c r="Z49" s="31">
        <v>14.108604016860898</v>
      </c>
      <c r="AA49" s="12"/>
      <c r="AB49" s="31">
        <v>14.680287552024215</v>
      </c>
      <c r="AC49" s="31">
        <v>14.285714285714286</v>
      </c>
      <c r="AD49" s="31">
        <v>13.636363636363637</v>
      </c>
      <c r="AE49" s="31">
        <v>15.125216960079346</v>
      </c>
      <c r="AF49" s="12"/>
      <c r="AG49" s="31">
        <v>12.693908437381763</v>
      </c>
      <c r="AH49" s="31">
        <v>12.857142857142858</v>
      </c>
      <c r="AI49" s="31">
        <v>13.636363636363637</v>
      </c>
      <c r="AJ49" s="31">
        <v>14.269774361517481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14.266487213997308</v>
      </c>
      <c r="D50" s="30">
        <v>13.888888888888889</v>
      </c>
      <c r="E50" s="30">
        <v>14.285714285714286</v>
      </c>
      <c r="F50" s="30">
        <v>14.889867841409691</v>
      </c>
      <c r="G50" s="12"/>
      <c r="H50" s="31">
        <v>11.843876177658142</v>
      </c>
      <c r="I50" s="31">
        <v>11.111111111111111</v>
      </c>
      <c r="J50" s="31">
        <v>9.5238095238095237</v>
      </c>
      <c r="K50" s="31">
        <v>12.158590308370044</v>
      </c>
      <c r="L50" s="12"/>
      <c r="M50" s="31">
        <v>14.131897711978466</v>
      </c>
      <c r="N50" s="31">
        <v>16.666666666666668</v>
      </c>
      <c r="O50" s="31">
        <v>16.666666666666668</v>
      </c>
      <c r="P50" s="31">
        <v>14.449339207048459</v>
      </c>
      <c r="Q50" s="12"/>
      <c r="R50" s="31">
        <v>15.477792732166892</v>
      </c>
      <c r="S50" s="31">
        <v>8.3333333333333339</v>
      </c>
      <c r="T50" s="31">
        <v>7.1428571428571432</v>
      </c>
      <c r="U50" s="31">
        <v>14.889867841409691</v>
      </c>
      <c r="V50" s="12"/>
      <c r="W50" s="31">
        <v>13.997308209959623</v>
      </c>
      <c r="X50" s="31">
        <v>16.666666666666668</v>
      </c>
      <c r="Y50" s="31">
        <v>16.666666666666668</v>
      </c>
      <c r="Z50" s="31">
        <v>13.127753303964758</v>
      </c>
      <c r="AA50" s="12"/>
      <c r="AB50" s="31">
        <v>14.939434724091521</v>
      </c>
      <c r="AC50" s="31">
        <v>19.444444444444443</v>
      </c>
      <c r="AD50" s="31">
        <v>21.428571428571427</v>
      </c>
      <c r="AE50" s="31">
        <v>15.506607929515418</v>
      </c>
      <c r="AF50" s="12"/>
      <c r="AG50" s="31">
        <v>15.343203230148049</v>
      </c>
      <c r="AH50" s="31">
        <v>13.888888888888889</v>
      </c>
      <c r="AI50" s="31">
        <v>14.285714285714286</v>
      </c>
      <c r="AJ50" s="31">
        <v>14.977973568281937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14.386088178464782</v>
      </c>
      <c r="D51" s="30">
        <v>12.941176470588236</v>
      </c>
      <c r="E51" s="30">
        <v>12.371134020618557</v>
      </c>
      <c r="F51" s="30">
        <v>14.191553896406907</v>
      </c>
      <c r="G51" s="12"/>
      <c r="H51" s="31">
        <v>13.771298085367995</v>
      </c>
      <c r="I51" s="31">
        <v>12.058823529411764</v>
      </c>
      <c r="J51" s="31">
        <v>11.597938144329897</v>
      </c>
      <c r="K51" s="31">
        <v>12.727484834344377</v>
      </c>
      <c r="L51" s="12"/>
      <c r="M51" s="31">
        <v>14.421219040927454</v>
      </c>
      <c r="N51" s="31">
        <v>12.647058823529411</v>
      </c>
      <c r="O51" s="31">
        <v>12.628865979381443</v>
      </c>
      <c r="P51" s="31">
        <v>13.771581894540365</v>
      </c>
      <c r="Q51" s="12"/>
      <c r="R51" s="31">
        <v>14.44756718777446</v>
      </c>
      <c r="S51" s="31">
        <v>13.823529411764707</v>
      </c>
      <c r="T51" s="31">
        <v>12.88659793814433</v>
      </c>
      <c r="U51" s="31">
        <v>13.841577228184788</v>
      </c>
      <c r="V51" s="12"/>
      <c r="W51" s="31">
        <v>13.920604250834359</v>
      </c>
      <c r="X51" s="31">
        <v>10.882352941176471</v>
      </c>
      <c r="Y51" s="31">
        <v>10.56701030927835</v>
      </c>
      <c r="Z51" s="31">
        <v>13.456602893140458</v>
      </c>
      <c r="AA51" s="12"/>
      <c r="AB51" s="31">
        <v>14.754962234322853</v>
      </c>
      <c r="AC51" s="31">
        <v>16.764705882352942</v>
      </c>
      <c r="AD51" s="31">
        <v>17.268041237113401</v>
      </c>
      <c r="AE51" s="31">
        <v>15.638124125058329</v>
      </c>
      <c r="AF51" s="12"/>
      <c r="AG51" s="31">
        <v>14.298261022308097</v>
      </c>
      <c r="AH51" s="31">
        <v>20.882352941176471</v>
      </c>
      <c r="AI51" s="31">
        <v>22.680412371134022</v>
      </c>
      <c r="AJ51" s="31">
        <v>16.373075128324778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13.818115876326049</v>
      </c>
      <c r="D52" s="30">
        <v>9.9744245524296673</v>
      </c>
      <c r="E52" s="30">
        <v>10.135135135135135</v>
      </c>
      <c r="F52" s="30">
        <v>13.337809108201858</v>
      </c>
      <c r="G52" s="12"/>
      <c r="H52" s="31">
        <v>15.042161574032097</v>
      </c>
      <c r="I52" s="31">
        <v>16.368286445012789</v>
      </c>
      <c r="J52" s="31">
        <v>15.54054054054054</v>
      </c>
      <c r="K52" s="31">
        <v>14.115474991607922</v>
      </c>
      <c r="L52" s="12"/>
      <c r="M52" s="31">
        <v>14.49814126394052</v>
      </c>
      <c r="N52" s="31">
        <v>15.089514066496164</v>
      </c>
      <c r="O52" s="31">
        <v>15.09009009009009</v>
      </c>
      <c r="P52" s="31">
        <v>13.567192570213718</v>
      </c>
      <c r="Q52" s="12"/>
      <c r="R52" s="31">
        <v>14.180796083053767</v>
      </c>
      <c r="S52" s="31">
        <v>16.368286445012789</v>
      </c>
      <c r="T52" s="31">
        <v>17.117117117117118</v>
      </c>
      <c r="U52" s="31">
        <v>13.930849278281302</v>
      </c>
      <c r="V52" s="12"/>
      <c r="W52" s="31">
        <v>15.033094568863904</v>
      </c>
      <c r="X52" s="31">
        <v>15.856777493606138</v>
      </c>
      <c r="Y52" s="31">
        <v>15.54054054054054</v>
      </c>
      <c r="Z52" s="31">
        <v>14.697325724516057</v>
      </c>
      <c r="AA52" s="12"/>
      <c r="AB52" s="31">
        <v>14.67948136730438</v>
      </c>
      <c r="AC52" s="31">
        <v>12.020460358056265</v>
      </c>
      <c r="AD52" s="31">
        <v>11.486486486486486</v>
      </c>
      <c r="AE52" s="31">
        <v>15.060982432583641</v>
      </c>
      <c r="AF52" s="12"/>
      <c r="AG52" s="31">
        <v>12.748209266479282</v>
      </c>
      <c r="AH52" s="31">
        <v>14.322250639386189</v>
      </c>
      <c r="AI52" s="31">
        <v>15.09009009009009</v>
      </c>
      <c r="AJ52" s="31">
        <v>15.290365894595501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13.175675675675675</v>
      </c>
      <c r="D53" s="30">
        <v>21.739130434782609</v>
      </c>
      <c r="E53" s="30">
        <v>20.408163265306122</v>
      </c>
      <c r="F53" s="30">
        <v>13.225371120107962</v>
      </c>
      <c r="G53" s="12"/>
      <c r="H53" s="31">
        <v>14.301801801801801</v>
      </c>
      <c r="I53" s="31">
        <v>13.043478260869565</v>
      </c>
      <c r="J53" s="31">
        <v>12.244897959183673</v>
      </c>
      <c r="K53" s="31">
        <v>13.495276653171389</v>
      </c>
      <c r="L53" s="12"/>
      <c r="M53" s="31">
        <v>14.301801801801801</v>
      </c>
      <c r="N53" s="31">
        <v>13.043478260869565</v>
      </c>
      <c r="O53" s="31">
        <v>14.285714285714286</v>
      </c>
      <c r="P53" s="31">
        <v>13.900134952766532</v>
      </c>
      <c r="Q53" s="12"/>
      <c r="R53" s="31">
        <v>15.990990990990991</v>
      </c>
      <c r="S53" s="31">
        <v>10.869565217391305</v>
      </c>
      <c r="T53" s="31">
        <v>10.204081632653061</v>
      </c>
      <c r="U53" s="31">
        <v>15.587044534412955</v>
      </c>
      <c r="V53" s="12"/>
      <c r="W53" s="31">
        <v>15.202702702702704</v>
      </c>
      <c r="X53" s="31">
        <v>10.869565217391305</v>
      </c>
      <c r="Y53" s="31">
        <v>10.204081632653061</v>
      </c>
      <c r="Z53" s="31">
        <v>15.452091767881242</v>
      </c>
      <c r="AA53" s="12"/>
      <c r="AB53" s="31">
        <v>14.301801801801801</v>
      </c>
      <c r="AC53" s="31">
        <v>10.869565217391305</v>
      </c>
      <c r="AD53" s="31">
        <v>10.204081632653061</v>
      </c>
      <c r="AE53" s="31">
        <v>14.237516869095817</v>
      </c>
      <c r="AF53" s="12"/>
      <c r="AG53" s="31">
        <v>12.725225225225225</v>
      </c>
      <c r="AH53" s="31">
        <v>19.565217391304348</v>
      </c>
      <c r="AI53" s="31">
        <v>22.448979591836736</v>
      </c>
      <c r="AJ53" s="31">
        <v>14.102564102564102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15.361990950226245</v>
      </c>
      <c r="D54" s="30">
        <v>16.783216783216783</v>
      </c>
      <c r="E54" s="30">
        <v>16.556291390728475</v>
      </c>
      <c r="F54" s="30">
        <v>14.707903780068728</v>
      </c>
      <c r="G54" s="12"/>
      <c r="H54" s="31">
        <v>15.04524886877828</v>
      </c>
      <c r="I54" s="31">
        <v>13.286713286713287</v>
      </c>
      <c r="J54" s="31">
        <v>12.582781456953642</v>
      </c>
      <c r="K54" s="31">
        <v>14.36426116838488</v>
      </c>
      <c r="L54" s="12"/>
      <c r="M54" s="31">
        <v>14.20814479638009</v>
      </c>
      <c r="N54" s="31">
        <v>11.888111888111888</v>
      </c>
      <c r="O54" s="31">
        <v>12.582781456953642</v>
      </c>
      <c r="P54" s="31">
        <v>13.924398625429554</v>
      </c>
      <c r="Q54" s="12"/>
      <c r="R54" s="31">
        <v>13.778280542986426</v>
      </c>
      <c r="S54" s="31">
        <v>13.986013986013987</v>
      </c>
      <c r="T54" s="31">
        <v>14.569536423841059</v>
      </c>
      <c r="U54" s="31">
        <v>13.9106529209622</v>
      </c>
      <c r="V54" s="12"/>
      <c r="W54" s="31">
        <v>15.02262443438914</v>
      </c>
      <c r="X54" s="31">
        <v>13.986013986013987</v>
      </c>
      <c r="Y54" s="31">
        <v>13.245033112582782</v>
      </c>
      <c r="Z54" s="31">
        <v>14.529209621993127</v>
      </c>
      <c r="AA54" s="12"/>
      <c r="AB54" s="31">
        <v>13.891402714932127</v>
      </c>
      <c r="AC54" s="31">
        <v>16.083916083916083</v>
      </c>
      <c r="AD54" s="31">
        <v>15.231788079470199</v>
      </c>
      <c r="AE54" s="31">
        <v>14.735395189003436</v>
      </c>
      <c r="AF54" s="12"/>
      <c r="AG54" s="31">
        <v>12.692307692307692</v>
      </c>
      <c r="AH54" s="31">
        <v>13.986013986013987</v>
      </c>
      <c r="AI54" s="31">
        <v>15.231788079470199</v>
      </c>
      <c r="AJ54" s="31">
        <v>13.828178694158076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14.599579575506883</v>
      </c>
      <c r="D55" s="30">
        <v>12.698412698412698</v>
      </c>
      <c r="E55" s="30">
        <v>12.285714285714286</v>
      </c>
      <c r="F55" s="30">
        <v>14.453811820927822</v>
      </c>
      <c r="G55" s="12"/>
      <c r="H55" s="31">
        <v>15.169186953278633</v>
      </c>
      <c r="I55" s="31">
        <v>13.015873015873016</v>
      </c>
      <c r="J55" s="31">
        <v>13.428571428571429</v>
      </c>
      <c r="K55" s="31">
        <v>14.20585185519138</v>
      </c>
      <c r="L55" s="12"/>
      <c r="M55" s="31">
        <v>14.626703736353157</v>
      </c>
      <c r="N55" s="31">
        <v>14.920634920634921</v>
      </c>
      <c r="O55" s="31">
        <v>13.714285714285714</v>
      </c>
      <c r="P55" s="31">
        <v>13.92633334836121</v>
      </c>
      <c r="Q55" s="12"/>
      <c r="R55" s="31">
        <v>14.748762460161389</v>
      </c>
      <c r="S55" s="31">
        <v>15.555555555555555</v>
      </c>
      <c r="T55" s="31">
        <v>14.571428571428571</v>
      </c>
      <c r="U55" s="31">
        <v>14.413236553807312</v>
      </c>
      <c r="V55" s="12"/>
      <c r="W55" s="31">
        <v>14.653827897199431</v>
      </c>
      <c r="X55" s="31">
        <v>13.333333333333334</v>
      </c>
      <c r="Y55" s="31">
        <v>12.857142857142858</v>
      </c>
      <c r="Z55" s="31">
        <v>14.057075875749515</v>
      </c>
      <c r="AA55" s="12"/>
      <c r="AB55" s="31">
        <v>14.091001559639249</v>
      </c>
      <c r="AC55" s="31">
        <v>13.968253968253968</v>
      </c>
      <c r="AD55" s="31">
        <v>13.714285714285714</v>
      </c>
      <c r="AE55" s="31">
        <v>14.796447409945449</v>
      </c>
      <c r="AF55" s="12"/>
      <c r="AG55" s="31">
        <v>12.110937817861259</v>
      </c>
      <c r="AH55" s="31">
        <v>16.50793650793651</v>
      </c>
      <c r="AI55" s="31">
        <v>19.428571428571427</v>
      </c>
      <c r="AJ55" s="31">
        <v>14.147243136017313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15.161422149570903</v>
      </c>
      <c r="D56" s="30">
        <v>9.5890410958904102</v>
      </c>
      <c r="E56" s="30">
        <v>9.2485549132947984</v>
      </c>
      <c r="F56" s="30">
        <v>14.781526548672566</v>
      </c>
      <c r="G56" s="12"/>
      <c r="H56" s="31">
        <v>14.691458929301184</v>
      </c>
      <c r="I56" s="31">
        <v>14.383561643835616</v>
      </c>
      <c r="J56" s="31">
        <v>15.606936416184972</v>
      </c>
      <c r="K56" s="31">
        <v>14.076327433628318</v>
      </c>
      <c r="L56" s="12"/>
      <c r="M56" s="31">
        <v>14.487127094401307</v>
      </c>
      <c r="N56" s="31">
        <v>9.5890410958904102</v>
      </c>
      <c r="O56" s="31">
        <v>9.8265895953757223</v>
      </c>
      <c r="P56" s="31">
        <v>14.0625</v>
      </c>
      <c r="Q56" s="12"/>
      <c r="R56" s="31">
        <v>13.322435635472006</v>
      </c>
      <c r="S56" s="31">
        <v>13.698630136986301</v>
      </c>
      <c r="T56" s="31">
        <v>15.028901734104046</v>
      </c>
      <c r="U56" s="31">
        <v>13.025442477876107</v>
      </c>
      <c r="V56" s="12"/>
      <c r="W56" s="31">
        <v>15.202288516550878</v>
      </c>
      <c r="X56" s="31">
        <v>11.643835616438356</v>
      </c>
      <c r="Y56" s="31">
        <v>10.982658959537572</v>
      </c>
      <c r="Z56" s="31">
        <v>14.905973451327434</v>
      </c>
      <c r="AA56" s="12"/>
      <c r="AB56" s="31">
        <v>15.10012259910094</v>
      </c>
      <c r="AC56" s="31">
        <v>19.863013698630137</v>
      </c>
      <c r="AD56" s="31">
        <v>19.075144508670519</v>
      </c>
      <c r="AE56" s="31">
        <v>15.804756637168142</v>
      </c>
      <c r="AF56" s="12"/>
      <c r="AG56" s="31">
        <v>12.035145075602779</v>
      </c>
      <c r="AH56" s="31">
        <v>21.232876712328768</v>
      </c>
      <c r="AI56" s="31">
        <v>20.23121387283237</v>
      </c>
      <c r="AJ56" s="31">
        <v>13.343473451327434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14.468188713876351</v>
      </c>
      <c r="D57" s="35">
        <v>12.845215157353886</v>
      </c>
      <c r="E57" s="35">
        <v>12.450028555111365</v>
      </c>
      <c r="F57" s="35">
        <v>14.214276177645074</v>
      </c>
      <c r="G57" s="48"/>
      <c r="H57" s="36">
        <v>14.713539227988688</v>
      </c>
      <c r="I57" s="36">
        <v>13.808606294155426</v>
      </c>
      <c r="J57" s="36">
        <v>13.763563677898343</v>
      </c>
      <c r="K57" s="36">
        <v>13.863501195547949</v>
      </c>
      <c r="L57" s="48"/>
      <c r="M57" s="36">
        <v>14.496282284194557</v>
      </c>
      <c r="N57" s="36">
        <v>13.48747591522158</v>
      </c>
      <c r="O57" s="36">
        <v>13.249571673329527</v>
      </c>
      <c r="P57" s="36">
        <v>13.829516076175217</v>
      </c>
      <c r="Q57" s="48"/>
      <c r="R57" s="36">
        <v>14.299627291967111</v>
      </c>
      <c r="S57" s="36">
        <v>14.64354527938343</v>
      </c>
      <c r="T57" s="36">
        <v>14.677327241576242</v>
      </c>
      <c r="U57" s="36">
        <v>13.96181529087621</v>
      </c>
      <c r="V57" s="48"/>
      <c r="W57" s="36">
        <v>14.655479182664394</v>
      </c>
      <c r="X57" s="36">
        <v>13.48747591522158</v>
      </c>
      <c r="Y57" s="36">
        <v>12.964020559680183</v>
      </c>
      <c r="Z57" s="36">
        <v>14.20456614353858</v>
      </c>
      <c r="AA57" s="48"/>
      <c r="AB57" s="36">
        <v>14.503773902946079</v>
      </c>
      <c r="AC57" s="36">
        <v>14.900449582530507</v>
      </c>
      <c r="AD57" s="36">
        <v>14.677327241576242</v>
      </c>
      <c r="AE57" s="36">
        <v>15.144011943341951</v>
      </c>
      <c r="AF57" s="48"/>
      <c r="AG57" s="36">
        <v>12.86310939636282</v>
      </c>
      <c r="AH57" s="36">
        <v>16.82723185613359</v>
      </c>
      <c r="AI57" s="36">
        <v>18.218161050828098</v>
      </c>
      <c r="AJ57" s="36">
        <v>14.782313172875019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51</v>
      </c>
      <c r="B58" s="17"/>
      <c r="C58" s="35">
        <v>14.436855603696026</v>
      </c>
      <c r="D58" s="43">
        <v>12.194299207286221</v>
      </c>
      <c r="E58" s="43">
        <v>12.021941185433491</v>
      </c>
      <c r="F58" s="35">
        <v>14.117119012553475</v>
      </c>
      <c r="G58" s="48"/>
      <c r="H58" s="36">
        <v>14.754767690301303</v>
      </c>
      <c r="I58" s="36">
        <v>12.919547984483049</v>
      </c>
      <c r="J58" s="36">
        <v>12.631418558586013</v>
      </c>
      <c r="K58" s="36">
        <v>13.984430885756364</v>
      </c>
      <c r="L58" s="48"/>
      <c r="M58" s="36">
        <v>14.790047211134059</v>
      </c>
      <c r="N58" s="36">
        <v>12.683420475628267</v>
      </c>
      <c r="O58" s="36">
        <v>12.341916806338565</v>
      </c>
      <c r="P58" s="36">
        <v>14.080089767865909</v>
      </c>
      <c r="Q58" s="48"/>
      <c r="R58" s="36">
        <v>14.667956285106095</v>
      </c>
      <c r="S58" s="36">
        <v>14.03272052622702</v>
      </c>
      <c r="T58" s="36">
        <v>14.17034892579613</v>
      </c>
      <c r="U58" s="36">
        <v>14.071393505855951</v>
      </c>
      <c r="V58" s="48"/>
      <c r="W58" s="40">
        <v>15.080607759116189</v>
      </c>
      <c r="X58" s="36">
        <v>13.830325518637206</v>
      </c>
      <c r="Y58" s="36">
        <v>13.591345421301234</v>
      </c>
      <c r="Z58" s="36">
        <v>14.533417490707624</v>
      </c>
      <c r="AA58" s="48"/>
      <c r="AB58" s="36">
        <v>14.447954778789477</v>
      </c>
      <c r="AC58" s="40">
        <v>17.169843143869119</v>
      </c>
      <c r="AD58" s="36">
        <v>17.415815937833308</v>
      </c>
      <c r="AE58" s="40">
        <v>15.311592678308436</v>
      </c>
      <c r="AF58" s="48"/>
      <c r="AG58" s="41">
        <v>11.821810671856852</v>
      </c>
      <c r="AH58" s="40">
        <v>17.169843143869119</v>
      </c>
      <c r="AI58" s="40">
        <v>17.82721316471126</v>
      </c>
      <c r="AJ58" s="41">
        <v>13.901956658952241</v>
      </c>
      <c r="AK58" s="46"/>
      <c r="AL58" s="51">
        <v>100</v>
      </c>
      <c r="AM58" s="51">
        <v>100</v>
      </c>
      <c r="AN58" s="51">
        <v>100</v>
      </c>
      <c r="AO58" s="51">
        <v>100</v>
      </c>
    </row>
    <row r="60" spans="1:49" x14ac:dyDescent="0.3">
      <c r="A60" s="195" t="s">
        <v>38</v>
      </c>
      <c r="B60" s="196"/>
      <c r="C60" s="196"/>
      <c r="D60" s="196"/>
      <c r="E60" s="196"/>
      <c r="F60" s="19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97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65"/>
      <c r="AS61" s="182" t="s">
        <v>35</v>
      </c>
      <c r="AT61" s="183"/>
      <c r="AU61" s="183"/>
      <c r="AV61" s="183"/>
      <c r="AW61" s="183"/>
    </row>
    <row r="62" spans="1:49" ht="51" x14ac:dyDescent="0.3">
      <c r="A62" s="19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2.7210884353741496</v>
      </c>
      <c r="D63" s="31">
        <v>140.95238095238096</v>
      </c>
      <c r="E63" s="31">
        <v>1.893939393939394</v>
      </c>
      <c r="F63" s="31">
        <v>107.14285714285714</v>
      </c>
      <c r="G63" s="31">
        <v>2.5396825396825395</v>
      </c>
      <c r="H63" s="12"/>
      <c r="I63" s="30">
        <v>3.0289727831431081</v>
      </c>
      <c r="J63" s="30">
        <v>133.71378402107112</v>
      </c>
      <c r="K63" s="30">
        <v>2.2150882825040128</v>
      </c>
      <c r="L63" s="30">
        <v>107.8125</v>
      </c>
      <c r="M63" s="30">
        <v>2.8094820017559261</v>
      </c>
      <c r="N63" s="12"/>
      <c r="O63" s="30">
        <v>2.9681361850720211</v>
      </c>
      <c r="P63" s="30">
        <v>135.13749454386729</v>
      </c>
      <c r="Q63" s="30">
        <v>2.1491782553729455</v>
      </c>
      <c r="R63" s="30">
        <v>106.25</v>
      </c>
      <c r="S63" s="30">
        <v>2.7935399388913136</v>
      </c>
      <c r="T63" s="12"/>
      <c r="U63" s="30">
        <v>3.0685920577617329</v>
      </c>
      <c r="V63" s="30">
        <v>135.42418772563175</v>
      </c>
      <c r="W63" s="30">
        <v>2.2157054415118931</v>
      </c>
      <c r="X63" s="30">
        <v>113.33333333333333</v>
      </c>
      <c r="Y63" s="30">
        <v>2.7075812274368229</v>
      </c>
      <c r="Z63" s="12"/>
      <c r="AA63" s="30">
        <v>2.9436152570480929</v>
      </c>
      <c r="AB63" s="30">
        <v>138.76451077943614</v>
      </c>
      <c r="AC63" s="30">
        <v>2.0772381509654769</v>
      </c>
      <c r="AD63" s="30">
        <v>116.39344262295081</v>
      </c>
      <c r="AE63" s="30">
        <v>2.5290215588723051</v>
      </c>
      <c r="AF63" s="12"/>
      <c r="AG63" s="30">
        <v>4.0970564836913281</v>
      </c>
      <c r="AH63" s="30">
        <v>153.7788385043755</v>
      </c>
      <c r="AI63" s="30">
        <v>2.5951121189216426</v>
      </c>
      <c r="AJ63" s="30">
        <v>114.44444444444444</v>
      </c>
      <c r="AK63" s="30">
        <v>3.5799522673031028</v>
      </c>
      <c r="AL63" s="12"/>
      <c r="AM63" s="30">
        <v>5.9225512528473807</v>
      </c>
      <c r="AN63" s="30">
        <v>171.25284738041003</v>
      </c>
      <c r="AO63" s="30">
        <v>3.3427616353818461</v>
      </c>
      <c r="AP63" s="30">
        <v>119.26605504587155</v>
      </c>
      <c r="AQ63" s="30">
        <v>4.9658314350797266</v>
      </c>
      <c r="AR63" s="12"/>
      <c r="AS63" s="37">
        <v>3.5317484948172058</v>
      </c>
      <c r="AT63" s="37">
        <v>144.14375271553595</v>
      </c>
      <c r="AU63" s="37">
        <v>2.3915601882985875</v>
      </c>
      <c r="AV63" s="37">
        <v>112.89682539682539</v>
      </c>
      <c r="AW63" s="37">
        <v>3.1282974365340452</v>
      </c>
    </row>
    <row r="64" spans="1:49" x14ac:dyDescent="0.3">
      <c r="A64" s="2" t="s">
        <v>1</v>
      </c>
      <c r="B64" s="3"/>
      <c r="C64" s="31">
        <v>1.7857142857142856</v>
      </c>
      <c r="D64" s="31">
        <v>128.57142857142858</v>
      </c>
      <c r="E64" s="31">
        <v>1.3698630136986301</v>
      </c>
      <c r="F64" s="31">
        <v>100</v>
      </c>
      <c r="G64" s="31">
        <v>1.7857142857142856</v>
      </c>
      <c r="H64" s="12"/>
      <c r="I64" s="30">
        <v>3.3898305084745761</v>
      </c>
      <c r="J64" s="30">
        <v>123.72881355932203</v>
      </c>
      <c r="K64" s="30">
        <v>2.666666666666667</v>
      </c>
      <c r="L64" s="30">
        <v>100</v>
      </c>
      <c r="M64" s="30">
        <v>3.3898305084745761</v>
      </c>
      <c r="N64" s="12"/>
      <c r="O64" s="30">
        <v>3.3333333333333335</v>
      </c>
      <c r="P64" s="30">
        <v>123.33333333333334</v>
      </c>
      <c r="Q64" s="30">
        <v>2.6315789473684208</v>
      </c>
      <c r="R64" s="30">
        <v>100</v>
      </c>
      <c r="S64" s="30">
        <v>3.3333333333333335</v>
      </c>
      <c r="T64" s="12"/>
      <c r="U64" s="30">
        <v>4.3478260869565215</v>
      </c>
      <c r="V64" s="30">
        <v>143.47826086956522</v>
      </c>
      <c r="W64" s="30">
        <v>2.9411764705882351</v>
      </c>
      <c r="X64" s="30">
        <v>100</v>
      </c>
      <c r="Y64" s="30">
        <v>4.3478260869565215</v>
      </c>
      <c r="Z64" s="12"/>
      <c r="AA64" s="30">
        <v>8.7719298245614024</v>
      </c>
      <c r="AB64" s="30">
        <v>136.84210526315789</v>
      </c>
      <c r="AC64" s="30">
        <v>6.024096385542169</v>
      </c>
      <c r="AD64" s="30">
        <v>100</v>
      </c>
      <c r="AE64" s="30">
        <v>8.7719298245614024</v>
      </c>
      <c r="AF64" s="12"/>
      <c r="AG64" s="30">
        <v>2.666666666666667</v>
      </c>
      <c r="AH64" s="30">
        <v>142.66666666666669</v>
      </c>
      <c r="AI64" s="30">
        <v>1.834862385321101</v>
      </c>
      <c r="AJ64" s="30">
        <v>100</v>
      </c>
      <c r="AK64" s="30">
        <v>2.666666666666667</v>
      </c>
      <c r="AL64" s="12"/>
      <c r="AM64" s="30">
        <v>3.3333333333333335</v>
      </c>
      <c r="AN64" s="30">
        <v>145</v>
      </c>
      <c r="AO64" s="30">
        <v>2.2471910112359552</v>
      </c>
      <c r="AP64" s="30">
        <v>100</v>
      </c>
      <c r="AQ64" s="30">
        <v>3.3333333333333335</v>
      </c>
      <c r="AR64" s="12"/>
      <c r="AS64" s="37">
        <v>3.87409200968523</v>
      </c>
      <c r="AT64" s="37">
        <v>134.86682808716708</v>
      </c>
      <c r="AU64" s="37">
        <v>2.7923211169284468</v>
      </c>
      <c r="AV64" s="37">
        <v>100</v>
      </c>
      <c r="AW64" s="37">
        <v>3.87409200968523</v>
      </c>
    </row>
    <row r="65" spans="1:49" x14ac:dyDescent="0.3">
      <c r="A65" s="2" t="s">
        <v>2</v>
      </c>
      <c r="B65" s="3"/>
      <c r="C65" s="31">
        <v>1.7487855655794586</v>
      </c>
      <c r="D65" s="31">
        <v>134.0735600277585</v>
      </c>
      <c r="E65" s="31">
        <v>1.2875536480686696</v>
      </c>
      <c r="F65" s="31">
        <v>109.56521739130434</v>
      </c>
      <c r="G65" s="31">
        <v>1.5961138098542678</v>
      </c>
      <c r="H65" s="12"/>
      <c r="I65" s="30">
        <v>1.4636075949367089</v>
      </c>
      <c r="J65" s="30">
        <v>128.65242616033757</v>
      </c>
      <c r="K65" s="30">
        <v>1.12484799351439</v>
      </c>
      <c r="L65" s="30">
        <v>106.73076923076923</v>
      </c>
      <c r="M65" s="30">
        <v>1.3713080168776373</v>
      </c>
      <c r="N65" s="12"/>
      <c r="O65" s="30">
        <v>1.3597359735973598</v>
      </c>
      <c r="P65" s="30">
        <v>129.17491749174917</v>
      </c>
      <c r="Q65" s="30">
        <v>1.0416666666666665</v>
      </c>
      <c r="R65" s="30">
        <v>103</v>
      </c>
      <c r="S65" s="30">
        <v>1.3201320132013201</v>
      </c>
      <c r="T65" s="12"/>
      <c r="U65" s="30">
        <v>1.8193803559657218</v>
      </c>
      <c r="V65" s="30">
        <v>130.46802900461435</v>
      </c>
      <c r="W65" s="30">
        <v>1.3753238987442695</v>
      </c>
      <c r="X65" s="30">
        <v>105.34351145038168</v>
      </c>
      <c r="Y65" s="30">
        <v>1.7270929466051417</v>
      </c>
      <c r="Z65" s="12"/>
      <c r="AA65" s="30">
        <v>1.7863835103060586</v>
      </c>
      <c r="AB65" s="30">
        <v>132.35477826358527</v>
      </c>
      <c r="AC65" s="30">
        <v>1.331719128329298</v>
      </c>
      <c r="AD65" s="30">
        <v>105.92592592592594</v>
      </c>
      <c r="AE65" s="30">
        <v>1.6864459712679576</v>
      </c>
      <c r="AF65" s="12"/>
      <c r="AG65" s="30">
        <v>2.5675859258252958</v>
      </c>
      <c r="AH65" s="30">
        <v>149.06941991577233</v>
      </c>
      <c r="AI65" s="30">
        <v>1.6932449381831214</v>
      </c>
      <c r="AJ65" s="30">
        <v>111.1764705882353</v>
      </c>
      <c r="AK65" s="30">
        <v>2.3094688221709005</v>
      </c>
      <c r="AL65" s="12"/>
      <c r="AM65" s="30">
        <v>2.8862772208779814</v>
      </c>
      <c r="AN65" s="30">
        <v>166.05599723470445</v>
      </c>
      <c r="AO65" s="30">
        <v>1.7084398976982096</v>
      </c>
      <c r="AP65" s="30">
        <v>109.86842105263158</v>
      </c>
      <c r="AQ65" s="30">
        <v>2.6270307639128934</v>
      </c>
      <c r="AR65" s="12"/>
      <c r="AS65" s="37">
        <v>1.9118999628187316</v>
      </c>
      <c r="AT65" s="37">
        <v>137.51981370227588</v>
      </c>
      <c r="AU65" s="37">
        <v>1.3712088251392962</v>
      </c>
      <c r="AV65" s="37">
        <v>107.71775082690186</v>
      </c>
      <c r="AW65" s="37">
        <v>1.7749163421459464</v>
      </c>
    </row>
    <row r="66" spans="1:49" x14ac:dyDescent="0.3">
      <c r="A66" s="2" t="s">
        <v>3</v>
      </c>
      <c r="B66" s="3"/>
      <c r="C66" s="31">
        <v>3.9215686274509802</v>
      </c>
      <c r="D66" s="31">
        <v>126.47058823529412</v>
      </c>
      <c r="E66" s="31">
        <v>3.007518796992481</v>
      </c>
      <c r="F66" s="31">
        <v>105.26315789473684</v>
      </c>
      <c r="G66" s="31">
        <v>3.7254901960784315</v>
      </c>
      <c r="H66" s="12"/>
      <c r="I66" s="30">
        <v>1.8442622950819672</v>
      </c>
      <c r="J66" s="30">
        <v>125.40983606557377</v>
      </c>
      <c r="K66" s="30">
        <v>1.4492753623188406</v>
      </c>
      <c r="L66" s="30">
        <v>100</v>
      </c>
      <c r="M66" s="30">
        <v>1.8442622950819672</v>
      </c>
      <c r="N66" s="12"/>
      <c r="O66" s="30">
        <v>3.0364372469635628</v>
      </c>
      <c r="P66" s="30">
        <v>131.37651821862349</v>
      </c>
      <c r="Q66" s="30">
        <v>2.2590361445783134</v>
      </c>
      <c r="R66" s="30">
        <v>100</v>
      </c>
      <c r="S66" s="30">
        <v>3.0364372469635628</v>
      </c>
      <c r="T66" s="12"/>
      <c r="U66" s="30">
        <v>3.7383177570093453</v>
      </c>
      <c r="V66" s="30">
        <v>122.61682242990655</v>
      </c>
      <c r="W66" s="30">
        <v>2.9585798816568047</v>
      </c>
      <c r="X66" s="30">
        <v>117.64705882352942</v>
      </c>
      <c r="Y66" s="30">
        <v>3.1775700934579438</v>
      </c>
      <c r="Z66" s="12"/>
      <c r="AA66" s="30">
        <v>3.3644859813084111</v>
      </c>
      <c r="AB66" s="30">
        <v>125.23364485981307</v>
      </c>
      <c r="AC66" s="30">
        <v>2.6162790697674421</v>
      </c>
      <c r="AD66" s="30">
        <v>100</v>
      </c>
      <c r="AE66" s="30">
        <v>3.3644859813084111</v>
      </c>
      <c r="AF66" s="12"/>
      <c r="AG66" s="30">
        <v>4.1275797373358349</v>
      </c>
      <c r="AH66" s="30">
        <v>143.15196998123827</v>
      </c>
      <c r="AI66" s="30">
        <v>2.8025477707006372</v>
      </c>
      <c r="AJ66" s="30">
        <v>115.78947368421053</v>
      </c>
      <c r="AK66" s="30">
        <v>3.5647279549718571</v>
      </c>
      <c r="AL66" s="12"/>
      <c r="AM66" s="30">
        <v>5.450733752620545</v>
      </c>
      <c r="AN66" s="30">
        <v>149.0566037735849</v>
      </c>
      <c r="AO66" s="30">
        <v>3.5278154681139755</v>
      </c>
      <c r="AP66" s="30">
        <v>113.04347826086956</v>
      </c>
      <c r="AQ66" s="30">
        <v>4.8218029350104823</v>
      </c>
      <c r="AR66" s="12"/>
      <c r="AS66" s="37">
        <v>3.6394176931690927</v>
      </c>
      <c r="AT66" s="37">
        <v>131.74692049272116</v>
      </c>
      <c r="AU66" s="37">
        <v>2.6881720430107525</v>
      </c>
      <c r="AV66" s="37">
        <v>108.33333333333333</v>
      </c>
      <c r="AW66" s="37">
        <v>3.3594624860022395</v>
      </c>
    </row>
    <row r="67" spans="1:49" x14ac:dyDescent="0.3">
      <c r="A67" s="2" t="s">
        <v>4</v>
      </c>
      <c r="B67" s="3"/>
      <c r="C67" s="31">
        <v>2.464661109097499</v>
      </c>
      <c r="D67" s="31">
        <v>136.57122145704966</v>
      </c>
      <c r="E67" s="31">
        <v>1.7726798748696557</v>
      </c>
      <c r="F67" s="31">
        <v>111.47540983606557</v>
      </c>
      <c r="G67" s="31">
        <v>2.2109459949256975</v>
      </c>
      <c r="H67" s="12"/>
      <c r="I67" s="30">
        <v>3.580753450205147</v>
      </c>
      <c r="J67" s="30">
        <v>133.9425587467363</v>
      </c>
      <c r="K67" s="30">
        <v>2.6037428803905613</v>
      </c>
      <c r="L67" s="30">
        <v>106.66666666666667</v>
      </c>
      <c r="M67" s="30">
        <v>3.3569563595673255</v>
      </c>
      <c r="N67" s="12"/>
      <c r="O67" s="30">
        <v>2.9793200140203298</v>
      </c>
      <c r="P67" s="30">
        <v>130.63441990886787</v>
      </c>
      <c r="Q67" s="30">
        <v>2.2298006295907662</v>
      </c>
      <c r="R67" s="30">
        <v>113.33333333333333</v>
      </c>
      <c r="S67" s="30">
        <v>2.6288117770767614</v>
      </c>
      <c r="T67" s="12"/>
      <c r="U67" s="30">
        <v>4.4524236983842007</v>
      </c>
      <c r="V67" s="30">
        <v>135.29622980251347</v>
      </c>
      <c r="W67" s="30">
        <v>3.1860226104830422</v>
      </c>
      <c r="X67" s="30">
        <v>118.0952380952381</v>
      </c>
      <c r="Y67" s="30">
        <v>3.7701974865350087</v>
      </c>
      <c r="Z67" s="12"/>
      <c r="AA67" s="30">
        <v>3.3735795454545454</v>
      </c>
      <c r="AB67" s="30">
        <v>132.03125</v>
      </c>
      <c r="AC67" s="30">
        <v>2.4914765276685022</v>
      </c>
      <c r="AD67" s="30">
        <v>110.46511627906976</v>
      </c>
      <c r="AE67" s="30">
        <v>3.0539772727272729</v>
      </c>
      <c r="AF67" s="12"/>
      <c r="AG67" s="30">
        <v>4.2866941015089166</v>
      </c>
      <c r="AH67" s="30">
        <v>149.519890260631</v>
      </c>
      <c r="AI67" s="30">
        <v>2.787068004459309</v>
      </c>
      <c r="AJ67" s="30">
        <v>121.35922330097087</v>
      </c>
      <c r="AK67" s="30">
        <v>3.5322359396433476</v>
      </c>
      <c r="AL67" s="12"/>
      <c r="AM67" s="30">
        <v>4.9105285060341242</v>
      </c>
      <c r="AN67" s="30">
        <v>166.7082813150229</v>
      </c>
      <c r="AO67" s="30">
        <v>2.8612997090203685</v>
      </c>
      <c r="AP67" s="30">
        <v>106.30630630630631</v>
      </c>
      <c r="AQ67" s="30">
        <v>4.619225967540574</v>
      </c>
      <c r="AR67" s="12"/>
      <c r="AS67" s="37">
        <v>3.7006193723000056</v>
      </c>
      <c r="AT67" s="37">
        <v>140.20715140790091</v>
      </c>
      <c r="AU67" s="37">
        <v>2.5715215740171433</v>
      </c>
      <c r="AV67" s="37">
        <v>112.6782884310618</v>
      </c>
      <c r="AW67" s="37">
        <v>3.2842346328007079</v>
      </c>
    </row>
    <row r="68" spans="1:49" x14ac:dyDescent="0.3">
      <c r="A68" s="2" t="s">
        <v>5</v>
      </c>
      <c r="B68" s="3"/>
      <c r="C68" s="31">
        <v>2.3560209424083771</v>
      </c>
      <c r="D68" s="31">
        <v>132.98429319371726</v>
      </c>
      <c r="E68" s="31">
        <v>1.7408123791102514</v>
      </c>
      <c r="F68" s="31">
        <v>120</v>
      </c>
      <c r="G68" s="31">
        <v>1.963350785340314</v>
      </c>
      <c r="H68" s="12"/>
      <c r="I68" s="30">
        <v>3.8071065989847721</v>
      </c>
      <c r="J68" s="30">
        <v>122.46192893401016</v>
      </c>
      <c r="K68" s="30">
        <v>3.0150753768844218</v>
      </c>
      <c r="L68" s="30">
        <v>111.11111111111111</v>
      </c>
      <c r="M68" s="30">
        <v>3.4263959390862944</v>
      </c>
      <c r="N68" s="12"/>
      <c r="O68" s="30">
        <v>1.9157088122605364</v>
      </c>
      <c r="P68" s="30">
        <v>130.65134099616859</v>
      </c>
      <c r="Q68" s="30">
        <v>1.4450867052023122</v>
      </c>
      <c r="R68" s="30">
        <v>100</v>
      </c>
      <c r="S68" s="30">
        <v>1.9157088122605364</v>
      </c>
      <c r="T68" s="12"/>
      <c r="U68" s="30">
        <v>2.4539877300613497</v>
      </c>
      <c r="V68" s="30">
        <v>131.53374233128835</v>
      </c>
      <c r="W68" s="30">
        <v>1.8315018315018317</v>
      </c>
      <c r="X68" s="30">
        <v>100</v>
      </c>
      <c r="Y68" s="30">
        <v>2.4539877300613497</v>
      </c>
      <c r="Z68" s="12"/>
      <c r="AA68" s="30">
        <v>2.5516403402187122</v>
      </c>
      <c r="AB68" s="30">
        <v>127.94653705953827</v>
      </c>
      <c r="AC68" s="30">
        <v>1.9553072625698324</v>
      </c>
      <c r="AD68" s="30">
        <v>100</v>
      </c>
      <c r="AE68" s="30">
        <v>2.5516403402187122</v>
      </c>
      <c r="AF68" s="12"/>
      <c r="AG68" s="30">
        <v>4.5104510451045101</v>
      </c>
      <c r="AH68" s="30">
        <v>137.73377337733774</v>
      </c>
      <c r="AI68" s="30">
        <v>3.1709203402938901</v>
      </c>
      <c r="AJ68" s="30">
        <v>117.14285714285715</v>
      </c>
      <c r="AK68" s="30">
        <v>3.8503850385038509</v>
      </c>
      <c r="AL68" s="12"/>
      <c r="AM68" s="30">
        <v>6.0205580029368582</v>
      </c>
      <c r="AN68" s="30">
        <v>153.59765051395007</v>
      </c>
      <c r="AO68" s="30">
        <v>3.7718491260349589</v>
      </c>
      <c r="AP68" s="30">
        <v>107.89473684210526</v>
      </c>
      <c r="AQ68" s="30">
        <v>5.5800293685756248</v>
      </c>
      <c r="AR68" s="12"/>
      <c r="AS68" s="37">
        <v>3.3435196836239438</v>
      </c>
      <c r="AT68" s="37">
        <v>133.50710048534964</v>
      </c>
      <c r="AU68" s="37">
        <v>2.4431892814921845</v>
      </c>
      <c r="AV68" s="37">
        <v>108.77192982456141</v>
      </c>
      <c r="AW68" s="37">
        <v>3.0738809994607226</v>
      </c>
    </row>
    <row r="69" spans="1:49" x14ac:dyDescent="0.3">
      <c r="A69" s="2" t="s">
        <v>6</v>
      </c>
      <c r="B69" s="3"/>
      <c r="C69" s="31">
        <v>0.89593383873190913</v>
      </c>
      <c r="D69" s="31">
        <v>124.87939352170916</v>
      </c>
      <c r="E69" s="31">
        <v>0.71232876712328763</v>
      </c>
      <c r="F69" s="31">
        <v>108.33333333333333</v>
      </c>
      <c r="G69" s="31">
        <v>0.82701585113714671</v>
      </c>
      <c r="H69" s="12"/>
      <c r="I69" s="30">
        <v>0.81411126187245586</v>
      </c>
      <c r="J69" s="30">
        <v>129.1044776119403</v>
      </c>
      <c r="K69" s="30">
        <v>0.62663185378590081</v>
      </c>
      <c r="L69" s="30">
        <v>100</v>
      </c>
      <c r="M69" s="30">
        <v>0.81411126187245586</v>
      </c>
      <c r="N69" s="12"/>
      <c r="O69" s="30">
        <v>1.1519078473722102</v>
      </c>
      <c r="P69" s="30">
        <v>127.93376529877609</v>
      </c>
      <c r="Q69" s="30">
        <v>0.89235917456776359</v>
      </c>
      <c r="R69" s="30">
        <v>106.66666666666667</v>
      </c>
      <c r="S69" s="30">
        <v>1.079913606911447</v>
      </c>
      <c r="T69" s="12"/>
      <c r="U69" s="30">
        <v>1.5656909462219197</v>
      </c>
      <c r="V69" s="30">
        <v>122.46426140231451</v>
      </c>
      <c r="W69" s="30">
        <v>1.2623490669593853</v>
      </c>
      <c r="X69" s="30">
        <v>104.54545454545455</v>
      </c>
      <c r="Y69" s="30">
        <v>1.4976174268209665</v>
      </c>
      <c r="Z69" s="12"/>
      <c r="AA69" s="30">
        <v>0.98826436071649171</v>
      </c>
      <c r="AB69" s="30">
        <v>125.75663990117356</v>
      </c>
      <c r="AC69" s="30">
        <v>0.77972709551656916</v>
      </c>
      <c r="AD69" s="30">
        <v>100</v>
      </c>
      <c r="AE69" s="30">
        <v>0.98826436071649171</v>
      </c>
      <c r="AF69" s="12"/>
      <c r="AG69" s="30">
        <v>1.4326647564469914</v>
      </c>
      <c r="AH69" s="30">
        <v>135.45845272206302</v>
      </c>
      <c r="AI69" s="30">
        <v>1.0465724751439036</v>
      </c>
      <c r="AJ69" s="30">
        <v>117.64705882352942</v>
      </c>
      <c r="AK69" s="30">
        <v>1.2177650429799427</v>
      </c>
      <c r="AL69" s="12"/>
      <c r="AM69" s="30">
        <v>2.5347506132461164</v>
      </c>
      <c r="AN69" s="30">
        <v>150.28618152085036</v>
      </c>
      <c r="AO69" s="30">
        <v>1.6586409844836811</v>
      </c>
      <c r="AP69" s="30">
        <v>119.23076923076923</v>
      </c>
      <c r="AQ69" s="30">
        <v>2.1259198691741621</v>
      </c>
      <c r="AR69" s="12"/>
      <c r="AS69" s="37">
        <v>1.3072547649935136</v>
      </c>
      <c r="AT69" s="37">
        <v>130.28639856301766</v>
      </c>
      <c r="AU69" s="37">
        <v>0.99340259346325932</v>
      </c>
      <c r="AV69" s="37">
        <v>109.16666666666666</v>
      </c>
      <c r="AW69" s="37">
        <v>1.1974852809100889</v>
      </c>
    </row>
    <row r="70" spans="1:49" x14ac:dyDescent="0.3">
      <c r="A70" s="2" t="s">
        <v>7</v>
      </c>
      <c r="B70" s="3"/>
      <c r="C70" s="31">
        <v>2.5391125929725571</v>
      </c>
      <c r="D70" s="31">
        <v>135.75275711720954</v>
      </c>
      <c r="E70" s="31">
        <v>1.836053412462908</v>
      </c>
      <c r="F70" s="31">
        <v>107.60869565217391</v>
      </c>
      <c r="G70" s="31">
        <v>2.3595793793280326</v>
      </c>
      <c r="H70" s="12"/>
      <c r="I70" s="30">
        <v>2.2509702457956018</v>
      </c>
      <c r="J70" s="30">
        <v>130.14230271668822</v>
      </c>
      <c r="K70" s="30">
        <v>1.7002149697088138</v>
      </c>
      <c r="L70" s="30">
        <v>108.74999999999999</v>
      </c>
      <c r="M70" s="30">
        <v>2.0698576972833118</v>
      </c>
      <c r="N70" s="12"/>
      <c r="O70" s="30">
        <v>2.1447028423772609</v>
      </c>
      <c r="P70" s="30">
        <v>131.29198966408268</v>
      </c>
      <c r="Q70" s="30">
        <v>1.6072811773818745</v>
      </c>
      <c r="R70" s="30">
        <v>103.75000000000001</v>
      </c>
      <c r="S70" s="30">
        <v>2.0671834625323</v>
      </c>
      <c r="T70" s="12"/>
      <c r="U70" s="30">
        <v>2.7454027454027452</v>
      </c>
      <c r="V70" s="30">
        <v>132.34913234913236</v>
      </c>
      <c r="W70" s="30">
        <v>2.0322085889570554</v>
      </c>
      <c r="X70" s="30">
        <v>109.27835051546391</v>
      </c>
      <c r="Y70" s="30">
        <v>2.512302512302512</v>
      </c>
      <c r="Z70" s="12"/>
      <c r="AA70" s="30">
        <v>2.6939386380643549</v>
      </c>
      <c r="AB70" s="30">
        <v>133.15041157395859</v>
      </c>
      <c r="AC70" s="30">
        <v>1.9831068674256336</v>
      </c>
      <c r="AD70" s="30">
        <v>106.93069306930694</v>
      </c>
      <c r="AE70" s="30">
        <v>2.5193315041157396</v>
      </c>
      <c r="AF70" s="12"/>
      <c r="AG70" s="30">
        <v>3.9889613647767184</v>
      </c>
      <c r="AH70" s="30">
        <v>145.86051179126943</v>
      </c>
      <c r="AI70" s="30">
        <v>2.6619789050728278</v>
      </c>
      <c r="AJ70" s="30">
        <v>108.16326530612245</v>
      </c>
      <c r="AK70" s="30">
        <v>3.6879076768690413</v>
      </c>
      <c r="AL70" s="12"/>
      <c r="AM70" s="30">
        <v>3.8461538461538463</v>
      </c>
      <c r="AN70" s="30">
        <v>164.84480431848854</v>
      </c>
      <c r="AO70" s="30">
        <v>2.2800000000000002</v>
      </c>
      <c r="AP70" s="30">
        <v>106.54205607476635</v>
      </c>
      <c r="AQ70" s="30">
        <v>3.6099865047233468</v>
      </c>
      <c r="AR70" s="12"/>
      <c r="AS70" s="37">
        <v>2.8577908822862326</v>
      </c>
      <c r="AT70" s="37">
        <v>138.17192107053754</v>
      </c>
      <c r="AU70" s="37">
        <v>2.026375040205854</v>
      </c>
      <c r="AV70" s="37">
        <v>107.38636363636364</v>
      </c>
      <c r="AW70" s="37">
        <v>2.6612232554623119</v>
      </c>
    </row>
    <row r="71" spans="1:49" s="59" customFormat="1" x14ac:dyDescent="0.3">
      <c r="A71" s="28" t="s">
        <v>8</v>
      </c>
      <c r="B71" s="76"/>
      <c r="C71" s="36">
        <v>2.1486551010663697</v>
      </c>
      <c r="D71" s="36">
        <v>134.61722107273596</v>
      </c>
      <c r="E71" s="36">
        <v>1.5710462003956709</v>
      </c>
      <c r="F71" s="36">
        <v>109.16442048517521</v>
      </c>
      <c r="G71" s="36">
        <v>1.9682741790015386</v>
      </c>
      <c r="H71" s="48"/>
      <c r="I71" s="35">
        <v>2.1647499609720557</v>
      </c>
      <c r="J71" s="43">
        <v>129.97346099807464</v>
      </c>
      <c r="K71" s="35">
        <v>1.6382467609183631</v>
      </c>
      <c r="L71" s="35">
        <v>107.21649484536083</v>
      </c>
      <c r="M71" s="35">
        <v>2.0190456366758598</v>
      </c>
      <c r="N71" s="48"/>
      <c r="O71" s="35">
        <v>2.003624126326689</v>
      </c>
      <c r="P71" s="35">
        <v>130.53067564069377</v>
      </c>
      <c r="Q71" s="35">
        <v>1.5117778038204617</v>
      </c>
      <c r="R71" s="43">
        <v>105.73770491803278</v>
      </c>
      <c r="S71" s="35">
        <v>1.8949003365260162</v>
      </c>
      <c r="T71" s="48"/>
      <c r="U71" s="35">
        <v>2.5942419221209612</v>
      </c>
      <c r="V71" s="35">
        <v>131.35874067937036</v>
      </c>
      <c r="W71" s="35">
        <v>1.9366809695001739</v>
      </c>
      <c r="X71" s="35">
        <v>110.35242290748899</v>
      </c>
      <c r="Y71" s="35">
        <v>2.3508699254349628</v>
      </c>
      <c r="Z71" s="48"/>
      <c r="AA71" s="35">
        <v>2.3525350167685937</v>
      </c>
      <c r="AB71" s="35">
        <v>132.34858946537778</v>
      </c>
      <c r="AC71" s="35">
        <v>1.7464850615114234</v>
      </c>
      <c r="AD71" s="35">
        <v>107.67494356659142</v>
      </c>
      <c r="AE71" s="35">
        <v>2.1848490826593019</v>
      </c>
      <c r="AF71" s="48"/>
      <c r="AG71" s="35">
        <v>3.3570340274250889</v>
      </c>
      <c r="AH71" s="35">
        <v>147.4149314372778</v>
      </c>
      <c r="AI71" s="35">
        <v>2.2265638158116348</v>
      </c>
      <c r="AJ71" s="35">
        <v>113.37907375643223</v>
      </c>
      <c r="AK71" s="35">
        <v>2.9608938547486034</v>
      </c>
      <c r="AL71" s="48"/>
      <c r="AM71" s="35">
        <v>3.983786180252074</v>
      </c>
      <c r="AN71" s="35">
        <v>164.29792893786814</v>
      </c>
      <c r="AO71" s="35">
        <v>2.3673315769665035</v>
      </c>
      <c r="AP71" s="35">
        <v>110.7394366197183</v>
      </c>
      <c r="AQ71" s="35">
        <v>3.5974412565710301</v>
      </c>
      <c r="AR71" s="48"/>
      <c r="AS71" s="35">
        <v>2.6244261899009422</v>
      </c>
      <c r="AT71" s="35">
        <v>137.9658431988403</v>
      </c>
      <c r="AU71" s="35">
        <v>1.86671965372243</v>
      </c>
      <c r="AV71" s="35">
        <v>109.54932240781594</v>
      </c>
      <c r="AW71" s="35">
        <v>2.3956571635660788</v>
      </c>
    </row>
    <row r="72" spans="1:49" x14ac:dyDescent="0.3">
      <c r="A72" s="2" t="s">
        <v>9</v>
      </c>
      <c r="B72" s="3"/>
      <c r="C72" s="31">
        <v>1.5924506045414333</v>
      </c>
      <c r="D72" s="31">
        <v>131.84901209082867</v>
      </c>
      <c r="E72" s="31">
        <v>1.1933701657458562</v>
      </c>
      <c r="F72" s="31">
        <v>108</v>
      </c>
      <c r="G72" s="31">
        <v>1.4744913005013272</v>
      </c>
      <c r="H72" s="12"/>
      <c r="I72" s="30">
        <v>1.6307513104251603</v>
      </c>
      <c r="J72" s="30">
        <v>128.04309842748981</v>
      </c>
      <c r="K72" s="30">
        <v>1.2575791601167752</v>
      </c>
      <c r="L72" s="30">
        <v>105.66037735849056</v>
      </c>
      <c r="M72" s="30">
        <v>1.5433896330809553</v>
      </c>
      <c r="N72" s="12"/>
      <c r="O72" s="30">
        <v>2.4052065647990948</v>
      </c>
      <c r="P72" s="30">
        <v>128.21165817770233</v>
      </c>
      <c r="Q72" s="30">
        <v>1.841421143847487</v>
      </c>
      <c r="R72" s="30">
        <v>103.65853658536585</v>
      </c>
      <c r="S72" s="30">
        <v>2.3203169213355972</v>
      </c>
      <c r="T72" s="12"/>
      <c r="U72" s="30">
        <v>1.5104018238814476</v>
      </c>
      <c r="V72" s="30">
        <v>128.12767170133941</v>
      </c>
      <c r="W72" s="30">
        <v>1.1650912288415036</v>
      </c>
      <c r="X72" s="30">
        <v>106</v>
      </c>
      <c r="Y72" s="30">
        <v>1.4249073810202337</v>
      </c>
      <c r="Z72" s="12"/>
      <c r="AA72" s="30">
        <v>1.9636153624025412</v>
      </c>
      <c r="AB72" s="30">
        <v>129.68524400808548</v>
      </c>
      <c r="AC72" s="30">
        <v>1.4915551656064927</v>
      </c>
      <c r="AD72" s="30">
        <v>115.2542372881356</v>
      </c>
      <c r="AE72" s="30">
        <v>1.7037250938492638</v>
      </c>
      <c r="AF72" s="12"/>
      <c r="AG72" s="30">
        <v>1.9267822736030826</v>
      </c>
      <c r="AH72" s="30">
        <v>139.33847141939629</v>
      </c>
      <c r="AI72" s="30">
        <v>1.36394635144351</v>
      </c>
      <c r="AJ72" s="30">
        <v>105.26315789473684</v>
      </c>
      <c r="AK72" s="30">
        <v>1.8304431599229287</v>
      </c>
      <c r="AL72" s="12"/>
      <c r="AM72" s="30">
        <v>2.4649383765405863</v>
      </c>
      <c r="AN72" s="30">
        <v>155.58861028474288</v>
      </c>
      <c r="AO72" s="30">
        <v>1.5595590212422694</v>
      </c>
      <c r="AP72" s="30">
        <v>120.83333333333333</v>
      </c>
      <c r="AQ72" s="30">
        <v>2.0399490012749681</v>
      </c>
      <c r="AR72" s="12"/>
      <c r="AS72" s="37">
        <v>1.9036757610316695</v>
      </c>
      <c r="AT72" s="37">
        <v>133.28362137029563</v>
      </c>
      <c r="AU72" s="37">
        <v>1.4081765087605451</v>
      </c>
      <c r="AV72" s="37">
        <v>108.77192982456141</v>
      </c>
      <c r="AW72" s="37">
        <v>1.7501535222387929</v>
      </c>
    </row>
    <row r="73" spans="1:49" x14ac:dyDescent="0.3">
      <c r="A73" s="2" t="s">
        <v>10</v>
      </c>
      <c r="B73" s="3"/>
      <c r="C73" s="31">
        <v>2.1543985637342908</v>
      </c>
      <c r="D73" s="31">
        <v>145.0628366247756</v>
      </c>
      <c r="E73" s="31">
        <v>1.4634146341463417</v>
      </c>
      <c r="F73" s="31">
        <v>100</v>
      </c>
      <c r="G73" s="31">
        <v>2.1543985637342908</v>
      </c>
      <c r="H73" s="12"/>
      <c r="I73" s="30">
        <v>3.6912751677852351</v>
      </c>
      <c r="J73" s="30">
        <v>135.90604026845639</v>
      </c>
      <c r="K73" s="30">
        <v>2.6442307692307692</v>
      </c>
      <c r="L73" s="30">
        <v>100</v>
      </c>
      <c r="M73" s="30">
        <v>3.6912751677852351</v>
      </c>
      <c r="N73" s="12"/>
      <c r="O73" s="30">
        <v>1.8450184501845017</v>
      </c>
      <c r="P73" s="30">
        <v>140.59040590405905</v>
      </c>
      <c r="Q73" s="30">
        <v>1.2953367875647668</v>
      </c>
      <c r="R73" s="30">
        <v>111.11111111111111</v>
      </c>
      <c r="S73" s="30">
        <v>1.6605166051660518</v>
      </c>
      <c r="T73" s="12"/>
      <c r="U73" s="30">
        <v>4.5161290322580641</v>
      </c>
      <c r="V73" s="30">
        <v>137.41935483870969</v>
      </c>
      <c r="W73" s="30">
        <v>3.1818181818181817</v>
      </c>
      <c r="X73" s="30">
        <v>116.66666666666667</v>
      </c>
      <c r="Y73" s="30">
        <v>3.870967741935484</v>
      </c>
      <c r="Z73" s="12"/>
      <c r="AA73" s="30">
        <v>3.6363636363636362</v>
      </c>
      <c r="AB73" s="30">
        <v>134.90909090909091</v>
      </c>
      <c r="AC73" s="30">
        <v>2.6246719160104988</v>
      </c>
      <c r="AD73" s="30">
        <v>181.81818181818181</v>
      </c>
      <c r="AE73" s="30">
        <v>2</v>
      </c>
      <c r="AF73" s="12"/>
      <c r="AG73" s="30">
        <v>2.772963604852686</v>
      </c>
      <c r="AH73" s="30">
        <v>145.23396880415945</v>
      </c>
      <c r="AI73" s="30">
        <v>1.873536299765808</v>
      </c>
      <c r="AJ73" s="30">
        <v>106.66666666666667</v>
      </c>
      <c r="AK73" s="30">
        <v>2.5996533795493932</v>
      </c>
      <c r="AL73" s="12"/>
      <c r="AM73" s="30">
        <v>4.5346062052505962</v>
      </c>
      <c r="AN73" s="30">
        <v>162.52983293556088</v>
      </c>
      <c r="AO73" s="30">
        <v>2.7142857142857144</v>
      </c>
      <c r="AP73" s="30">
        <v>111.76470588235294</v>
      </c>
      <c r="AQ73" s="30">
        <v>4.0572792362768499</v>
      </c>
      <c r="AR73" s="12"/>
      <c r="AS73" s="37">
        <v>3.2893032893032892</v>
      </c>
      <c r="AT73" s="37">
        <v>142.26884226884226</v>
      </c>
      <c r="AU73" s="37">
        <v>2.2597864768683276</v>
      </c>
      <c r="AV73" s="37">
        <v>115.45454545454545</v>
      </c>
      <c r="AW73" s="37">
        <v>2.8490028490028489</v>
      </c>
    </row>
    <row r="74" spans="1:49" x14ac:dyDescent="0.3">
      <c r="A74" s="2" t="s">
        <v>11</v>
      </c>
      <c r="B74" s="3"/>
      <c r="C74" s="31">
        <v>1.2468827930174564</v>
      </c>
      <c r="D74" s="31">
        <v>135.41147132169576</v>
      </c>
      <c r="E74" s="31">
        <v>0.91240875912408748</v>
      </c>
      <c r="F74" s="31">
        <v>100</v>
      </c>
      <c r="G74" s="31">
        <v>1.2468827930174564</v>
      </c>
      <c r="H74" s="12"/>
      <c r="I74" s="30">
        <v>1.6679904686258933</v>
      </c>
      <c r="J74" s="30">
        <v>139.15806195393171</v>
      </c>
      <c r="K74" s="30">
        <v>1.1844331641285957</v>
      </c>
      <c r="L74" s="30">
        <v>116.66666666666667</v>
      </c>
      <c r="M74" s="30">
        <v>1.4297061159650517</v>
      </c>
      <c r="N74" s="12"/>
      <c r="O74" s="30">
        <v>2.2382094324540369</v>
      </c>
      <c r="P74" s="30">
        <v>138.60911270983215</v>
      </c>
      <c r="Q74" s="30">
        <v>1.5891032917139614</v>
      </c>
      <c r="R74" s="30">
        <v>121.73913043478262</v>
      </c>
      <c r="S74" s="30">
        <v>1.8385291766586729</v>
      </c>
      <c r="T74" s="12"/>
      <c r="U74" s="30">
        <v>1.1560693641618496</v>
      </c>
      <c r="V74" s="30">
        <v>134.43435177539226</v>
      </c>
      <c r="W74" s="30">
        <v>0.85261875761266748</v>
      </c>
      <c r="X74" s="30">
        <v>127.27272727272727</v>
      </c>
      <c r="Y74" s="30">
        <v>0.90834021469859627</v>
      </c>
      <c r="Z74" s="12"/>
      <c r="AA74" s="30">
        <v>1.8961253091508656</v>
      </c>
      <c r="AB74" s="30">
        <v>133.30585325638913</v>
      </c>
      <c r="AC74" s="30">
        <v>1.402439024390244</v>
      </c>
      <c r="AD74" s="30">
        <v>100</v>
      </c>
      <c r="AE74" s="30">
        <v>1.8961253091508656</v>
      </c>
      <c r="AF74" s="12"/>
      <c r="AG74" s="30">
        <v>3.5516969218626673</v>
      </c>
      <c r="AH74" s="30">
        <v>151.53906866614048</v>
      </c>
      <c r="AI74" s="30">
        <v>2.2900763358778624</v>
      </c>
      <c r="AJ74" s="30">
        <v>121.62162162162163</v>
      </c>
      <c r="AK74" s="30">
        <v>2.9202841357537488</v>
      </c>
      <c r="AL74" s="12"/>
      <c r="AM74" s="30">
        <v>4.6953046953046949</v>
      </c>
      <c r="AN74" s="30">
        <v>163.93606393606396</v>
      </c>
      <c r="AO74" s="30">
        <v>2.7843601895734595</v>
      </c>
      <c r="AP74" s="30">
        <v>120.51282051282051</v>
      </c>
      <c r="AQ74" s="30">
        <v>3.8961038961038961</v>
      </c>
      <c r="AR74" s="12"/>
      <c r="AS74" s="37">
        <v>2.2962522308149911</v>
      </c>
      <c r="AT74" s="37">
        <v>141.83224271267102</v>
      </c>
      <c r="AU74" s="37">
        <v>1.5931979527819051</v>
      </c>
      <c r="AV74" s="37">
        <v>116.26506024096386</v>
      </c>
      <c r="AW74" s="37">
        <v>1.9750148720999405</v>
      </c>
    </row>
    <row r="75" spans="1:49" x14ac:dyDescent="0.3">
      <c r="A75" s="2" t="s">
        <v>12</v>
      </c>
      <c r="B75" s="3"/>
      <c r="C75" s="31">
        <v>1.8104366347177849</v>
      </c>
      <c r="D75" s="31">
        <v>134.84558040468585</v>
      </c>
      <c r="E75" s="31">
        <v>1.3248129675810474</v>
      </c>
      <c r="F75" s="31">
        <v>113.33333333333333</v>
      </c>
      <c r="G75" s="31">
        <v>1.5974440894568689</v>
      </c>
      <c r="H75" s="12"/>
      <c r="I75" s="30">
        <v>1.5020576131687244</v>
      </c>
      <c r="J75" s="30">
        <v>133.60082304526748</v>
      </c>
      <c r="K75" s="30">
        <v>1.1117879987816022</v>
      </c>
      <c r="L75" s="30">
        <v>104.28571428571429</v>
      </c>
      <c r="M75" s="30">
        <v>1.440329218106996</v>
      </c>
      <c r="N75" s="12"/>
      <c r="O75" s="30">
        <v>1.3795901805640089</v>
      </c>
      <c r="P75" s="30">
        <v>133.06958815175491</v>
      </c>
      <c r="Q75" s="30">
        <v>1.0261053266938283</v>
      </c>
      <c r="R75" s="30">
        <v>109.6774193548387</v>
      </c>
      <c r="S75" s="30">
        <v>1.257861635220126</v>
      </c>
      <c r="T75" s="12"/>
      <c r="U75" s="30">
        <v>1.6327396098388465</v>
      </c>
      <c r="V75" s="30">
        <v>133.88464800678543</v>
      </c>
      <c r="W75" s="30">
        <v>1.2048192771084338</v>
      </c>
      <c r="X75" s="30">
        <v>118.46153846153847</v>
      </c>
      <c r="Y75" s="30">
        <v>1.378286683630195</v>
      </c>
      <c r="Z75" s="12"/>
      <c r="AA75" s="30">
        <v>1.6323934704261183</v>
      </c>
      <c r="AB75" s="30">
        <v>136.10345558617766</v>
      </c>
      <c r="AC75" s="30">
        <v>1.1851623826381406</v>
      </c>
      <c r="AD75" s="30">
        <v>104.05405405405406</v>
      </c>
      <c r="AE75" s="30">
        <v>1.5687937248251005</v>
      </c>
      <c r="AF75" s="12"/>
      <c r="AG75" s="30">
        <v>2.5641025641025639</v>
      </c>
      <c r="AH75" s="30">
        <v>147.48520710059171</v>
      </c>
      <c r="AI75" s="30">
        <v>1.7088399605652318</v>
      </c>
      <c r="AJ75" s="30">
        <v>110.63829787234043</v>
      </c>
      <c r="AK75" s="30">
        <v>2.3175542406311638</v>
      </c>
      <c r="AL75" s="12"/>
      <c r="AM75" s="30">
        <v>2.888299440023578</v>
      </c>
      <c r="AN75" s="30">
        <v>160.74270557029178</v>
      </c>
      <c r="AO75" s="30">
        <v>1.7651296829971181</v>
      </c>
      <c r="AP75" s="30">
        <v>116.66666666666667</v>
      </c>
      <c r="AQ75" s="30">
        <v>2.4756852343059239</v>
      </c>
      <c r="AR75" s="12"/>
      <c r="AS75" s="37">
        <v>1.8555123382005994</v>
      </c>
      <c r="AT75" s="37">
        <v>138.85417330867818</v>
      </c>
      <c r="AU75" s="37">
        <v>1.3186813186813187</v>
      </c>
      <c r="AV75" s="37">
        <v>111.06870229007633</v>
      </c>
      <c r="AW75" s="37">
        <v>1.6705987374864502</v>
      </c>
    </row>
    <row r="76" spans="1:49" s="59" customFormat="1" x14ac:dyDescent="0.3">
      <c r="A76" s="29" t="s">
        <v>13</v>
      </c>
      <c r="B76" s="77"/>
      <c r="C76" s="41">
        <v>1.6859638431850497</v>
      </c>
      <c r="D76" s="36">
        <v>134.46069469835467</v>
      </c>
      <c r="E76" s="41">
        <v>1.2383439015292801</v>
      </c>
      <c r="F76" s="36">
        <v>109.21052631578947</v>
      </c>
      <c r="G76" s="41">
        <v>1.543774121470648</v>
      </c>
      <c r="H76" s="48"/>
      <c r="I76" s="43">
        <v>1.6947482510592176</v>
      </c>
      <c r="J76" s="35">
        <v>132.54507833284069</v>
      </c>
      <c r="K76" s="35">
        <v>1.2624779800352319</v>
      </c>
      <c r="L76" s="35">
        <v>105.52147239263803</v>
      </c>
      <c r="M76" s="35">
        <v>1.6060695635037936</v>
      </c>
      <c r="N76" s="48"/>
      <c r="O76" s="35">
        <v>1.8623244929797191</v>
      </c>
      <c r="P76" s="35">
        <v>132.46879875195009</v>
      </c>
      <c r="Q76" s="35">
        <v>1.3863685853233652</v>
      </c>
      <c r="R76" s="35">
        <v>108.52272727272727</v>
      </c>
      <c r="S76" s="35">
        <v>1.7160686427457099</v>
      </c>
      <c r="T76" s="48"/>
      <c r="U76" s="35">
        <v>1.7104216388225937</v>
      </c>
      <c r="V76" s="35">
        <v>132.1599045346062</v>
      </c>
      <c r="W76" s="35">
        <v>1.2776704798692617</v>
      </c>
      <c r="X76" s="35">
        <v>114.66666666666667</v>
      </c>
      <c r="Y76" s="35">
        <v>1.4916467780429594</v>
      </c>
      <c r="Z76" s="48"/>
      <c r="AA76" s="35">
        <v>1.8907774313587451</v>
      </c>
      <c r="AB76" s="35">
        <v>133.46072613899224</v>
      </c>
      <c r="AC76" s="35">
        <v>1.3969386238668451</v>
      </c>
      <c r="AD76" s="35">
        <v>112.57485029940119</v>
      </c>
      <c r="AE76" s="35">
        <v>1.679573569345268</v>
      </c>
      <c r="AF76" s="48"/>
      <c r="AG76" s="35">
        <v>2.4961171510982916</v>
      </c>
      <c r="AH76" s="35">
        <v>145.09651652984246</v>
      </c>
      <c r="AI76" s="35">
        <v>1.6912206855081178</v>
      </c>
      <c r="AJ76" s="35">
        <v>110.83743842364532</v>
      </c>
      <c r="AK76" s="35">
        <v>2.2520523629909031</v>
      </c>
      <c r="AL76" s="48"/>
      <c r="AM76" s="35">
        <v>3.0979626011722021</v>
      </c>
      <c r="AN76" s="35">
        <v>159.60089310633546</v>
      </c>
      <c r="AO76" s="35">
        <v>1.904108414100695</v>
      </c>
      <c r="AP76" s="35">
        <v>118.08510638297874</v>
      </c>
      <c r="AQ76" s="35">
        <v>2.6234998604521351</v>
      </c>
      <c r="AR76" s="48"/>
      <c r="AS76" s="35">
        <v>2.0111395453861207</v>
      </c>
      <c r="AT76" s="35">
        <v>137.51768779166039</v>
      </c>
      <c r="AU76" s="35">
        <v>1.4413792359395396</v>
      </c>
      <c r="AV76" s="35">
        <v>111.42618849040869</v>
      </c>
      <c r="AW76" s="35">
        <v>1.8049074213457774</v>
      </c>
    </row>
    <row r="77" spans="1:49" x14ac:dyDescent="0.3">
      <c r="A77" s="2" t="s">
        <v>14</v>
      </c>
      <c r="B77" s="3"/>
      <c r="C77" s="31">
        <v>3.2637075718015671</v>
      </c>
      <c r="D77" s="31">
        <v>154.56919060052218</v>
      </c>
      <c r="E77" s="31">
        <v>2.0678246484698097</v>
      </c>
      <c r="F77" s="31">
        <v>104.16666666666667</v>
      </c>
      <c r="G77" s="31">
        <v>3.1331592689295036</v>
      </c>
      <c r="H77" s="12"/>
      <c r="I77" s="30">
        <v>3.0264817150063053</v>
      </c>
      <c r="J77" s="30">
        <v>146.91046658259773</v>
      </c>
      <c r="K77" s="30">
        <v>2.0185029436501263</v>
      </c>
      <c r="L77" s="30">
        <v>126.31578947368421</v>
      </c>
      <c r="M77" s="30">
        <v>2.3959646910466583</v>
      </c>
      <c r="N77" s="12"/>
      <c r="O77" s="30">
        <v>2.3285899094437257</v>
      </c>
      <c r="P77" s="30">
        <v>144.76067270375162</v>
      </c>
      <c r="Q77" s="30">
        <v>1.5831134564643801</v>
      </c>
      <c r="R77" s="30">
        <v>100</v>
      </c>
      <c r="S77" s="30">
        <v>2.3285899094437257</v>
      </c>
      <c r="T77" s="12"/>
      <c r="U77" s="30">
        <v>3.2742155525238745</v>
      </c>
      <c r="V77" s="30">
        <v>148.56753069577081</v>
      </c>
      <c r="W77" s="30">
        <v>2.1563342318059302</v>
      </c>
      <c r="X77" s="30">
        <v>120</v>
      </c>
      <c r="Y77" s="30">
        <v>2.7285129604365621</v>
      </c>
      <c r="Z77" s="12"/>
      <c r="AA77" s="30">
        <v>2.7131782945736433</v>
      </c>
      <c r="AB77" s="30">
        <v>147.02842377260984</v>
      </c>
      <c r="AC77" s="30">
        <v>1.81190681622088</v>
      </c>
      <c r="AD77" s="30">
        <v>100</v>
      </c>
      <c r="AE77" s="30">
        <v>2.7131782945736433</v>
      </c>
      <c r="AF77" s="12"/>
      <c r="AG77" s="30">
        <v>2.7061855670103094</v>
      </c>
      <c r="AH77" s="30">
        <v>157.21649484536081</v>
      </c>
      <c r="AI77" s="30">
        <v>1.6921837228041903</v>
      </c>
      <c r="AJ77" s="30">
        <v>105</v>
      </c>
      <c r="AK77" s="30">
        <v>2.5773195876288657</v>
      </c>
      <c r="AL77" s="12"/>
      <c r="AM77" s="30">
        <v>3.129657228017884</v>
      </c>
      <c r="AN77" s="30">
        <v>171.53502235469449</v>
      </c>
      <c r="AO77" s="30">
        <v>1.7918088737201365</v>
      </c>
      <c r="AP77" s="30">
        <v>116.66666666666667</v>
      </c>
      <c r="AQ77" s="30">
        <v>2.6825633383010432</v>
      </c>
      <c r="AR77" s="12"/>
      <c r="AS77" s="37">
        <v>2.9133560348089294</v>
      </c>
      <c r="AT77" s="37">
        <v>152.59175179720015</v>
      </c>
      <c r="AU77" s="37">
        <v>1.8734793187347931</v>
      </c>
      <c r="AV77" s="37">
        <v>110.00000000000001</v>
      </c>
      <c r="AW77" s="37">
        <v>2.648505486189936</v>
      </c>
    </row>
    <row r="78" spans="1:49" x14ac:dyDescent="0.3">
      <c r="A78" s="2" t="s">
        <v>15</v>
      </c>
      <c r="B78" s="3"/>
      <c r="C78" s="31">
        <v>5.6603773584905666</v>
      </c>
      <c r="D78" s="31">
        <v>159.43396226415095</v>
      </c>
      <c r="E78" s="31">
        <v>3.4285714285714288</v>
      </c>
      <c r="F78" s="31">
        <v>120</v>
      </c>
      <c r="G78" s="31">
        <v>4.716981132075472</v>
      </c>
      <c r="H78" s="12"/>
      <c r="I78" s="30">
        <v>4.5454545454545459</v>
      </c>
      <c r="J78" s="30">
        <v>156.81818181818181</v>
      </c>
      <c r="K78" s="30">
        <v>2.8169014084507045</v>
      </c>
      <c r="L78" s="30">
        <v>100</v>
      </c>
      <c r="M78" s="30">
        <v>4.5454545454545459</v>
      </c>
      <c r="N78" s="12"/>
      <c r="O78" s="30">
        <v>6.666666666666667</v>
      </c>
      <c r="P78" s="30">
        <v>156.1904761904762</v>
      </c>
      <c r="Q78" s="30">
        <v>4.0935672514619883</v>
      </c>
      <c r="R78" s="30">
        <v>116.66666666666667</v>
      </c>
      <c r="S78" s="30">
        <v>5.7142857142857144</v>
      </c>
      <c r="T78" s="12"/>
      <c r="U78" s="30">
        <v>2.6086956521739131</v>
      </c>
      <c r="V78" s="30">
        <v>146.95652173913044</v>
      </c>
      <c r="W78" s="30">
        <v>1.7441860465116279</v>
      </c>
      <c r="X78" s="30">
        <v>100</v>
      </c>
      <c r="Y78" s="30">
        <v>2.6086956521739131</v>
      </c>
      <c r="Z78" s="12"/>
      <c r="AA78" s="30">
        <v>6.7307692307692308</v>
      </c>
      <c r="AB78" s="30">
        <v>143.26923076923077</v>
      </c>
      <c r="AC78" s="30">
        <v>4.4871794871794872</v>
      </c>
      <c r="AD78" s="30">
        <v>116.66666666666667</v>
      </c>
      <c r="AE78" s="30">
        <v>5.7692307692307692</v>
      </c>
      <c r="AF78" s="12"/>
      <c r="AG78" s="30">
        <v>8.1081081081081088</v>
      </c>
      <c r="AH78" s="30">
        <v>158.55855855855856</v>
      </c>
      <c r="AI78" s="30">
        <v>4.8648648648648649</v>
      </c>
      <c r="AJ78" s="30">
        <v>128.57142857142858</v>
      </c>
      <c r="AK78" s="30">
        <v>6.3063063063063058</v>
      </c>
      <c r="AL78" s="12"/>
      <c r="AM78" s="30">
        <v>5.2631578947368416</v>
      </c>
      <c r="AN78" s="30">
        <v>149.12280701754386</v>
      </c>
      <c r="AO78" s="30">
        <v>3.4090909090909087</v>
      </c>
      <c r="AP78" s="30">
        <v>120</v>
      </c>
      <c r="AQ78" s="30">
        <v>4.3859649122807012</v>
      </c>
      <c r="AR78" s="12"/>
      <c r="AS78" s="37">
        <v>5.652759084791386</v>
      </c>
      <c r="AT78" s="37">
        <v>152.75908479138627</v>
      </c>
      <c r="AU78" s="37">
        <v>3.5683942225998297</v>
      </c>
      <c r="AV78" s="37">
        <v>116.66666666666667</v>
      </c>
      <c r="AW78" s="37">
        <v>4.8452220726783315</v>
      </c>
    </row>
    <row r="79" spans="1:49" x14ac:dyDescent="0.3">
      <c r="A79" s="2" t="s">
        <v>16</v>
      </c>
      <c r="B79" s="3"/>
      <c r="C79" s="31">
        <v>2.9304029304029302</v>
      </c>
      <c r="D79" s="31">
        <v>148.53479853479854</v>
      </c>
      <c r="E79" s="31">
        <v>1.9347037484885126</v>
      </c>
      <c r="F79" s="31">
        <v>109.09090909090908</v>
      </c>
      <c r="G79" s="31">
        <v>2.6862026862026864</v>
      </c>
      <c r="H79" s="12"/>
      <c r="I79" s="30">
        <v>2.8698979591836737</v>
      </c>
      <c r="J79" s="30">
        <v>139.15816326530611</v>
      </c>
      <c r="K79" s="30">
        <v>2.0206555904804668</v>
      </c>
      <c r="L79" s="30">
        <v>109.75609756097562</v>
      </c>
      <c r="M79" s="30">
        <v>2.614795918367347</v>
      </c>
      <c r="N79" s="12"/>
      <c r="O79" s="30">
        <v>2.9841656516443362</v>
      </c>
      <c r="P79" s="30">
        <v>143.78806333739342</v>
      </c>
      <c r="Q79" s="30">
        <v>2.0331950207468878</v>
      </c>
      <c r="R79" s="30">
        <v>113.95348837209302</v>
      </c>
      <c r="S79" s="30">
        <v>2.6187576126674785</v>
      </c>
      <c r="T79" s="12"/>
      <c r="U79" s="30">
        <v>3.0395136778115504</v>
      </c>
      <c r="V79" s="30">
        <v>144.25531914893617</v>
      </c>
      <c r="W79" s="30">
        <v>2.0635575732562939</v>
      </c>
      <c r="X79" s="30">
        <v>106.38297872340425</v>
      </c>
      <c r="Y79" s="30">
        <v>2.8571428571428572</v>
      </c>
      <c r="Z79" s="12"/>
      <c r="AA79" s="30">
        <v>2.5867507886435335</v>
      </c>
      <c r="AB79" s="30">
        <v>145.55205047318611</v>
      </c>
      <c r="AC79" s="30">
        <v>1.746166950596252</v>
      </c>
      <c r="AD79" s="30">
        <v>110.81081081081081</v>
      </c>
      <c r="AE79" s="30">
        <v>2.3343848580441637</v>
      </c>
      <c r="AF79" s="12"/>
      <c r="AG79" s="30">
        <v>3.9880952380952377</v>
      </c>
      <c r="AH79" s="30">
        <v>159.58333333333334</v>
      </c>
      <c r="AI79" s="30">
        <v>2.4381368267831149</v>
      </c>
      <c r="AJ79" s="30">
        <v>117.54385964912282</v>
      </c>
      <c r="AK79" s="30">
        <v>3.3928571428571428</v>
      </c>
      <c r="AL79" s="12"/>
      <c r="AM79" s="30">
        <v>5.4054054054054053</v>
      </c>
      <c r="AN79" s="30">
        <v>172.42014742014743</v>
      </c>
      <c r="AO79" s="30">
        <v>3.0397236614853194</v>
      </c>
      <c r="AP79" s="30">
        <v>123.94366197183098</v>
      </c>
      <c r="AQ79" s="30">
        <v>4.361179361179361</v>
      </c>
      <c r="AR79" s="12"/>
      <c r="AS79" s="37">
        <v>3.4076936588793254</v>
      </c>
      <c r="AT79" s="37">
        <v>150.57087651501843</v>
      </c>
      <c r="AU79" s="37">
        <v>2.2130960529317822</v>
      </c>
      <c r="AV79" s="37">
        <v>114.11764705882352</v>
      </c>
      <c r="AW79" s="37">
        <v>2.9861233093272439</v>
      </c>
    </row>
    <row r="80" spans="1:49" x14ac:dyDescent="0.3">
      <c r="A80" s="2" t="s">
        <v>17</v>
      </c>
      <c r="B80" s="3"/>
      <c r="C80" s="31">
        <v>2.9527559055118111</v>
      </c>
      <c r="D80" s="31">
        <v>156.43044619422574</v>
      </c>
      <c r="E80" s="31">
        <v>1.8526142445450804</v>
      </c>
      <c r="F80" s="31">
        <v>115.38461538461537</v>
      </c>
      <c r="G80" s="31">
        <v>2.5590551181102361</v>
      </c>
      <c r="H80" s="12"/>
      <c r="I80" s="30">
        <v>4.1591320072332731</v>
      </c>
      <c r="J80" s="30">
        <v>152.07956600361663</v>
      </c>
      <c r="K80" s="30">
        <v>2.6620370370370372</v>
      </c>
      <c r="L80" s="30">
        <v>107.8125</v>
      </c>
      <c r="M80" s="30">
        <v>3.8577456298975283</v>
      </c>
      <c r="N80" s="12"/>
      <c r="O80" s="30">
        <v>4.1901188242651655</v>
      </c>
      <c r="P80" s="30">
        <v>151.65728580362727</v>
      </c>
      <c r="Q80" s="30">
        <v>2.6886035313001608</v>
      </c>
      <c r="R80" s="30">
        <v>113.55932203389831</v>
      </c>
      <c r="S80" s="30">
        <v>3.6898061288305186</v>
      </c>
      <c r="T80" s="12"/>
      <c r="U80" s="30">
        <v>4.859335038363171</v>
      </c>
      <c r="V80" s="30">
        <v>159.20716112531969</v>
      </c>
      <c r="W80" s="30">
        <v>2.9618082618862043</v>
      </c>
      <c r="X80" s="30">
        <v>118.75</v>
      </c>
      <c r="Y80" s="30">
        <v>4.0920716112531972</v>
      </c>
      <c r="Z80" s="12"/>
      <c r="AA80" s="30">
        <v>4.1616405307599518</v>
      </c>
      <c r="AB80" s="30">
        <v>158.44390832328105</v>
      </c>
      <c r="AC80" s="30">
        <v>2.5593471810089019</v>
      </c>
      <c r="AD80" s="30">
        <v>111.29032258064515</v>
      </c>
      <c r="AE80" s="30">
        <v>3.7394451145958989</v>
      </c>
      <c r="AF80" s="12"/>
      <c r="AG80" s="30">
        <v>3.1500926497838173</v>
      </c>
      <c r="AH80" s="30">
        <v>166.27547869054973</v>
      </c>
      <c r="AI80" s="30">
        <v>1.859278162595698</v>
      </c>
      <c r="AJ80" s="30">
        <v>108.51063829787233</v>
      </c>
      <c r="AK80" s="30">
        <v>2.9030265596046942</v>
      </c>
      <c r="AL80" s="12"/>
      <c r="AM80" s="30">
        <v>4.7652916073968701</v>
      </c>
      <c r="AN80" s="30">
        <v>194.38122332859174</v>
      </c>
      <c r="AO80" s="30">
        <v>2.3928571428571428</v>
      </c>
      <c r="AP80" s="30">
        <v>119.64285714285714</v>
      </c>
      <c r="AQ80" s="30">
        <v>3.9829302987197721</v>
      </c>
      <c r="AR80" s="12"/>
      <c r="AS80" s="37">
        <v>4.0257502946776675</v>
      </c>
      <c r="AT80" s="37">
        <v>162.06365037628072</v>
      </c>
      <c r="AU80" s="37">
        <v>2.4238453979692105</v>
      </c>
      <c r="AV80" s="37">
        <v>113.55498721227622</v>
      </c>
      <c r="AW80" s="37">
        <v>3.5451990207634418</v>
      </c>
    </row>
    <row r="81" spans="1:49" x14ac:dyDescent="0.3">
      <c r="A81" s="2" t="s">
        <v>18</v>
      </c>
      <c r="B81" s="3"/>
      <c r="C81" s="31">
        <v>8.5470085470085468</v>
      </c>
      <c r="D81" s="31">
        <v>167.52136752136752</v>
      </c>
      <c r="E81" s="31">
        <v>4.8543689320388346</v>
      </c>
      <c r="F81" s="31">
        <v>100</v>
      </c>
      <c r="G81" s="31">
        <v>8.5470085470085468</v>
      </c>
      <c r="H81" s="12"/>
      <c r="I81" s="30">
        <v>4.7244094488188972</v>
      </c>
      <c r="J81" s="30">
        <v>157.48031496062993</v>
      </c>
      <c r="K81" s="30">
        <v>2.912621359223301</v>
      </c>
      <c r="L81" s="30">
        <v>100</v>
      </c>
      <c r="M81" s="30">
        <v>4.7244094488188972</v>
      </c>
      <c r="N81" s="12"/>
      <c r="O81" s="30">
        <v>5.5118110236220472</v>
      </c>
      <c r="P81" s="30">
        <v>162.20472440944883</v>
      </c>
      <c r="Q81" s="30">
        <v>3.286384976525822</v>
      </c>
      <c r="R81" s="30">
        <v>116.66666666666667</v>
      </c>
      <c r="S81" s="30">
        <v>4.7244094488188972</v>
      </c>
      <c r="T81" s="12"/>
      <c r="U81" s="30">
        <v>3.5211267605633805</v>
      </c>
      <c r="V81" s="30">
        <v>162.67605633802816</v>
      </c>
      <c r="W81" s="30">
        <v>2.1186440677966099</v>
      </c>
      <c r="X81" s="30">
        <v>100</v>
      </c>
      <c r="Y81" s="30">
        <v>3.5211267605633805</v>
      </c>
      <c r="Z81" s="12"/>
      <c r="AA81" s="30">
        <v>3.7037037037037033</v>
      </c>
      <c r="AB81" s="30">
        <v>169.62962962962962</v>
      </c>
      <c r="AC81" s="30">
        <v>2.1367521367521367</v>
      </c>
      <c r="AD81" s="30">
        <v>100</v>
      </c>
      <c r="AE81" s="30">
        <v>3.7037037037037033</v>
      </c>
      <c r="AF81" s="12"/>
      <c r="AG81" s="30">
        <v>3.9370078740157481</v>
      </c>
      <c r="AH81" s="30">
        <v>166.14173228346456</v>
      </c>
      <c r="AI81" s="30">
        <v>2.3148148148148149</v>
      </c>
      <c r="AJ81" s="30">
        <v>100</v>
      </c>
      <c r="AK81" s="30">
        <v>3.9370078740157481</v>
      </c>
      <c r="AL81" s="12"/>
      <c r="AM81" s="30">
        <v>9.7345132743362832</v>
      </c>
      <c r="AN81" s="30">
        <v>184.95575221238937</v>
      </c>
      <c r="AO81" s="30">
        <v>5</v>
      </c>
      <c r="AP81" s="30">
        <v>122.22222222222223</v>
      </c>
      <c r="AQ81" s="30">
        <v>7.9646017699115044</v>
      </c>
      <c r="AR81" s="12"/>
      <c r="AS81" s="37">
        <v>5.5180180180180178</v>
      </c>
      <c r="AT81" s="37">
        <v>166.89189189189187</v>
      </c>
      <c r="AU81" s="37">
        <v>3.2005225342913128</v>
      </c>
      <c r="AV81" s="37">
        <v>106.5217391304348</v>
      </c>
      <c r="AW81" s="37">
        <v>5.1801801801801801</v>
      </c>
    </row>
    <row r="82" spans="1:49" x14ac:dyDescent="0.3">
      <c r="A82" s="2" t="s">
        <v>19</v>
      </c>
      <c r="B82" s="3"/>
      <c r="C82" s="31">
        <v>3.6818851251840945</v>
      </c>
      <c r="D82" s="31">
        <v>157.58468335787924</v>
      </c>
      <c r="E82" s="31">
        <v>2.2831050228310499</v>
      </c>
      <c r="F82" s="31">
        <v>104.16666666666667</v>
      </c>
      <c r="G82" s="31">
        <v>3.5346097201767304</v>
      </c>
      <c r="H82" s="12"/>
      <c r="I82" s="30">
        <v>2.8571428571428572</v>
      </c>
      <c r="J82" s="30">
        <v>157.14285714285714</v>
      </c>
      <c r="K82" s="30">
        <v>1.7857142857142856</v>
      </c>
      <c r="L82" s="30">
        <v>100</v>
      </c>
      <c r="M82" s="30">
        <v>2.8571428571428572</v>
      </c>
      <c r="N82" s="12"/>
      <c r="O82" s="30">
        <v>3.0254777070063694</v>
      </c>
      <c r="P82" s="30">
        <v>161.30573248407643</v>
      </c>
      <c r="Q82" s="30">
        <v>1.8410852713178296</v>
      </c>
      <c r="R82" s="30">
        <v>111.76470588235294</v>
      </c>
      <c r="S82" s="30">
        <v>2.7070063694267517</v>
      </c>
      <c r="T82" s="12"/>
      <c r="U82" s="30">
        <v>3.6124794745484397</v>
      </c>
      <c r="V82" s="30">
        <v>166.17405582922825</v>
      </c>
      <c r="W82" s="30">
        <v>2.1276595744680851</v>
      </c>
      <c r="X82" s="30">
        <v>110.00000000000001</v>
      </c>
      <c r="Y82" s="30">
        <v>3.284072249589491</v>
      </c>
      <c r="Z82" s="12"/>
      <c r="AA82" s="30">
        <v>3.0120481927710845</v>
      </c>
      <c r="AB82" s="30">
        <v>159.18674698795181</v>
      </c>
      <c r="AC82" s="30">
        <v>1.8570102135561743</v>
      </c>
      <c r="AD82" s="30">
        <v>100</v>
      </c>
      <c r="AE82" s="30">
        <v>3.0120481927710845</v>
      </c>
      <c r="AF82" s="12"/>
      <c r="AG82" s="30">
        <v>3.7459283387622153</v>
      </c>
      <c r="AH82" s="30">
        <v>174.5928338762215</v>
      </c>
      <c r="AI82" s="30">
        <v>2.1004566210045663</v>
      </c>
      <c r="AJ82" s="30">
        <v>100</v>
      </c>
      <c r="AK82" s="30">
        <v>3.7459283387622153</v>
      </c>
      <c r="AL82" s="12"/>
      <c r="AM82" s="30">
        <v>4.0998217468805702</v>
      </c>
      <c r="AN82" s="30">
        <v>179.32263814616755</v>
      </c>
      <c r="AO82" s="30">
        <v>2.2351797862001943</v>
      </c>
      <c r="AP82" s="30">
        <v>114.99999999999999</v>
      </c>
      <c r="AQ82" s="30">
        <v>3.5650623885918007</v>
      </c>
      <c r="AR82" s="12"/>
      <c r="AS82" s="37">
        <v>3.4162895927601808</v>
      </c>
      <c r="AT82" s="37">
        <v>164.59276018099547</v>
      </c>
      <c r="AU82" s="37">
        <v>2.0333961755992456</v>
      </c>
      <c r="AV82" s="37">
        <v>105.5944055944056</v>
      </c>
      <c r="AW82" s="37">
        <v>3.2352941176470593</v>
      </c>
    </row>
    <row r="83" spans="1:49" x14ac:dyDescent="0.3">
      <c r="A83" s="2" t="s">
        <v>20</v>
      </c>
      <c r="B83" s="3"/>
      <c r="C83" s="31">
        <v>1.9972131908964235</v>
      </c>
      <c r="D83" s="31">
        <v>148.9084997677659</v>
      </c>
      <c r="E83" s="31">
        <v>1.3234841489689135</v>
      </c>
      <c r="F83" s="31">
        <v>107.5</v>
      </c>
      <c r="G83" s="31">
        <v>1.8578727357176035</v>
      </c>
      <c r="H83" s="12"/>
      <c r="I83" s="30">
        <v>2.1010281627179257</v>
      </c>
      <c r="J83" s="30">
        <v>140.85829235583373</v>
      </c>
      <c r="K83" s="30">
        <v>1.4696685428392746</v>
      </c>
      <c r="L83" s="30">
        <v>114.63414634146341</v>
      </c>
      <c r="M83" s="30">
        <v>1.8328118015198926</v>
      </c>
      <c r="N83" s="12"/>
      <c r="O83" s="30">
        <v>2.2253129346314324</v>
      </c>
      <c r="P83" s="30">
        <v>143.20815948076032</v>
      </c>
      <c r="Q83" s="30">
        <v>1.5301243226012113</v>
      </c>
      <c r="R83" s="30">
        <v>102.12765957446808</v>
      </c>
      <c r="S83" s="30">
        <v>2.1789522484932777</v>
      </c>
      <c r="T83" s="12"/>
      <c r="U83" s="30">
        <v>2.3448275862068968</v>
      </c>
      <c r="V83" s="30">
        <v>146.98850574712642</v>
      </c>
      <c r="W83" s="30">
        <v>1.5701970443349755</v>
      </c>
      <c r="X83" s="30">
        <v>104.08163265306123</v>
      </c>
      <c r="Y83" s="30">
        <v>2.2528735632183907</v>
      </c>
      <c r="Z83" s="12"/>
      <c r="AA83" s="30">
        <v>2.0823692734844976</v>
      </c>
      <c r="AB83" s="30">
        <v>144.28505321610365</v>
      </c>
      <c r="AC83" s="30">
        <v>1.4226999683844452</v>
      </c>
      <c r="AD83" s="30">
        <v>107.14285714285714</v>
      </c>
      <c r="AE83" s="30">
        <v>1.9435446552521982</v>
      </c>
      <c r="AF83" s="12"/>
      <c r="AG83" s="30">
        <v>2.3099133782483157</v>
      </c>
      <c r="AH83" s="30">
        <v>157.94032723772858</v>
      </c>
      <c r="AI83" s="30">
        <v>1.4414414414414414</v>
      </c>
      <c r="AJ83" s="30">
        <v>109.09090909090908</v>
      </c>
      <c r="AK83" s="30">
        <v>2.1174205967276225</v>
      </c>
      <c r="AL83" s="12"/>
      <c r="AM83" s="30">
        <v>3.807390817469205</v>
      </c>
      <c r="AN83" s="30">
        <v>175.69988801791715</v>
      </c>
      <c r="AO83" s="30">
        <v>2.1210230817217717</v>
      </c>
      <c r="AP83" s="30">
        <v>130.76923076923077</v>
      </c>
      <c r="AQ83" s="30">
        <v>2.9115341545352744</v>
      </c>
      <c r="AR83" s="12"/>
      <c r="AS83" s="37">
        <v>2.373364074048959</v>
      </c>
      <c r="AT83" s="37">
        <v>150.41025293279989</v>
      </c>
      <c r="AU83" s="37">
        <v>1.5534152944831565</v>
      </c>
      <c r="AV83" s="37">
        <v>111.11111111111111</v>
      </c>
      <c r="AW83" s="37">
        <v>2.1360276666440634</v>
      </c>
    </row>
    <row r="84" spans="1:49" x14ac:dyDescent="0.3">
      <c r="A84" s="2" t="s">
        <v>21</v>
      </c>
      <c r="B84" s="3"/>
      <c r="C84" s="31">
        <v>2.1563342318059302</v>
      </c>
      <c r="D84" s="31">
        <v>144.0700808625337</v>
      </c>
      <c r="E84" s="31">
        <v>1.4746543778801844</v>
      </c>
      <c r="F84" s="31">
        <v>114.28571428571428</v>
      </c>
      <c r="G84" s="31">
        <v>1.8867924528301887</v>
      </c>
      <c r="H84" s="12"/>
      <c r="I84" s="30">
        <v>3.7552155771905427</v>
      </c>
      <c r="J84" s="30">
        <v>141.58553546592489</v>
      </c>
      <c r="K84" s="30">
        <v>2.5837320574162681</v>
      </c>
      <c r="L84" s="30">
        <v>128.57142857142858</v>
      </c>
      <c r="M84" s="30">
        <v>2.9207232267037551</v>
      </c>
      <c r="N84" s="12"/>
      <c r="O84" s="30">
        <v>2.3977433004231314</v>
      </c>
      <c r="P84" s="30">
        <v>143.44146685472495</v>
      </c>
      <c r="Q84" s="30">
        <v>1.6441005802707929</v>
      </c>
      <c r="R84" s="30">
        <v>121.42857142857142</v>
      </c>
      <c r="S84" s="30">
        <v>1.9746121297602257</v>
      </c>
      <c r="T84" s="12"/>
      <c r="U84" s="30">
        <v>3.9877300613496933</v>
      </c>
      <c r="V84" s="30">
        <v>144.47852760736197</v>
      </c>
      <c r="W84" s="30">
        <v>2.6859504132231407</v>
      </c>
      <c r="X84" s="30">
        <v>130</v>
      </c>
      <c r="Y84" s="30">
        <v>3.0674846625766872</v>
      </c>
      <c r="Z84" s="12"/>
      <c r="AA84" s="30">
        <v>2.553763440860215</v>
      </c>
      <c r="AB84" s="30">
        <v>144.89247311827958</v>
      </c>
      <c r="AC84" s="30">
        <v>1.7319963536918872</v>
      </c>
      <c r="AD84" s="30">
        <v>111.76470588235294</v>
      </c>
      <c r="AE84" s="30">
        <v>2.28494623655914</v>
      </c>
      <c r="AF84" s="12"/>
      <c r="AG84" s="30">
        <v>4.465493910690121</v>
      </c>
      <c r="AH84" s="30">
        <v>154.66847090663057</v>
      </c>
      <c r="AI84" s="30">
        <v>2.806122448979592</v>
      </c>
      <c r="AJ84" s="30">
        <v>113.79310344827587</v>
      </c>
      <c r="AK84" s="30">
        <v>3.9242219215155618</v>
      </c>
      <c r="AL84" s="12"/>
      <c r="AM84" s="30">
        <v>5.9422750424448214</v>
      </c>
      <c r="AN84" s="30">
        <v>163.83701188455009</v>
      </c>
      <c r="AO84" s="30">
        <v>3.5000000000000004</v>
      </c>
      <c r="AP84" s="30">
        <v>112.90322580645163</v>
      </c>
      <c r="AQ84" s="30">
        <v>5.2631578947368416</v>
      </c>
      <c r="AR84" s="12"/>
      <c r="AS84" s="37">
        <v>3.534940743767879</v>
      </c>
      <c r="AT84" s="37">
        <v>147.77278299959133</v>
      </c>
      <c r="AU84" s="37">
        <v>2.336259284267387</v>
      </c>
      <c r="AV84" s="37">
        <v>118.49315068493152</v>
      </c>
      <c r="AW84" s="37">
        <v>2.9832447895382099</v>
      </c>
    </row>
    <row r="85" spans="1:49" s="59" customFormat="1" ht="16.8" x14ac:dyDescent="0.3">
      <c r="A85" s="28" t="s">
        <v>22</v>
      </c>
      <c r="B85" s="76"/>
      <c r="C85" s="36">
        <v>2.8220064724919092</v>
      </c>
      <c r="D85" s="36">
        <v>151.59870550161813</v>
      </c>
      <c r="E85" s="36">
        <v>1.8274792522424346</v>
      </c>
      <c r="F85" s="36">
        <v>109.00000000000001</v>
      </c>
      <c r="G85" s="36">
        <v>2.5889967637540456</v>
      </c>
      <c r="H85" s="48"/>
      <c r="I85" s="35">
        <v>3.0677189409368637</v>
      </c>
      <c r="J85" s="35">
        <v>145.39205702647658</v>
      </c>
      <c r="K85" s="35">
        <v>2.0663637143102118</v>
      </c>
      <c r="L85" s="35">
        <v>112.09302325581396</v>
      </c>
      <c r="M85" s="35">
        <v>2.7367617107942976</v>
      </c>
      <c r="N85" s="48"/>
      <c r="O85" s="35">
        <v>2.9974160206718348</v>
      </c>
      <c r="P85" s="35">
        <v>147.2093023255814</v>
      </c>
      <c r="Q85" s="35">
        <v>1.9955272664717014</v>
      </c>
      <c r="R85" s="35">
        <v>110.47619047619048</v>
      </c>
      <c r="S85" s="35">
        <v>2.7131782945736433</v>
      </c>
      <c r="T85" s="48"/>
      <c r="U85" s="35">
        <v>3.366077275703995</v>
      </c>
      <c r="V85" s="35">
        <v>150.66142763588738</v>
      </c>
      <c r="W85" s="35">
        <v>2.185374149659864</v>
      </c>
      <c r="X85" s="35">
        <v>112.71929824561404</v>
      </c>
      <c r="Y85" s="35">
        <v>2.9862475442043221</v>
      </c>
      <c r="Z85" s="48"/>
      <c r="AA85" s="35">
        <v>2.9009584664536741</v>
      </c>
      <c r="AB85" s="35">
        <v>149.55910543130989</v>
      </c>
      <c r="AC85" s="35">
        <v>1.9027661357921208</v>
      </c>
      <c r="AD85" s="35">
        <v>108.09523809523809</v>
      </c>
      <c r="AE85" s="35">
        <v>2.6837060702875402</v>
      </c>
      <c r="AF85" s="48"/>
      <c r="AG85" s="35">
        <v>3.3186983471074378</v>
      </c>
      <c r="AH85" s="35">
        <v>161.11828512396693</v>
      </c>
      <c r="AI85" s="35">
        <v>2.0182189414166798</v>
      </c>
      <c r="AJ85" s="35">
        <v>110.77586206896552</v>
      </c>
      <c r="AK85" s="35">
        <v>2.9958677685950414</v>
      </c>
      <c r="AL85" s="48"/>
      <c r="AM85" s="42">
        <v>4.6447291788002332</v>
      </c>
      <c r="AN85" s="42">
        <v>177.3296447291788</v>
      </c>
      <c r="AO85" s="42">
        <v>2.5524083853416544</v>
      </c>
      <c r="AP85" s="42">
        <v>121.7557251908397</v>
      </c>
      <c r="AQ85" s="42">
        <v>3.8147932440302852</v>
      </c>
      <c r="AR85" s="48"/>
      <c r="AS85" s="42">
        <v>3.2794561084786391</v>
      </c>
      <c r="AT85" s="42">
        <v>154.30674432978105</v>
      </c>
      <c r="AU85" s="42">
        <v>2.0810553838840029</v>
      </c>
      <c r="AV85" s="42">
        <v>112.45985870263327</v>
      </c>
      <c r="AW85" s="42">
        <v>2.9161125990298356</v>
      </c>
    </row>
    <row r="86" spans="1:49" x14ac:dyDescent="0.3">
      <c r="A86" s="28" t="s">
        <v>51</v>
      </c>
      <c r="B86" s="17"/>
      <c r="C86" s="41">
        <v>2.1663920922570017</v>
      </c>
      <c r="D86" s="36">
        <v>138.17682591982427</v>
      </c>
      <c r="E86" s="41">
        <v>1.5436386046602626</v>
      </c>
      <c r="F86" s="36">
        <v>109.12863070539419</v>
      </c>
      <c r="G86" s="41">
        <v>1.985172981878089</v>
      </c>
      <c r="H86" s="48"/>
      <c r="I86" s="35">
        <v>2.227177475686422</v>
      </c>
      <c r="J86" s="43">
        <v>133.92885927677182</v>
      </c>
      <c r="K86" s="35">
        <v>1.6357537490134175</v>
      </c>
      <c r="L86" s="35">
        <v>108.22454308093994</v>
      </c>
      <c r="M86" s="35">
        <v>2.057922733867068</v>
      </c>
      <c r="N86" s="48"/>
      <c r="O86" s="43">
        <v>2.1709415453887595</v>
      </c>
      <c r="P86" s="35">
        <v>134.52333092117607</v>
      </c>
      <c r="Q86" s="35">
        <v>1.5881730128230267</v>
      </c>
      <c r="R86" s="43">
        <v>107.71276595744681</v>
      </c>
      <c r="S86" s="35">
        <v>2.0154914100399344</v>
      </c>
      <c r="T86" s="48"/>
      <c r="U86" s="35">
        <v>2.5133097316433801</v>
      </c>
      <c r="V86" s="35">
        <v>135.55927897738022</v>
      </c>
      <c r="W86" s="35">
        <v>1.8202814585739171</v>
      </c>
      <c r="X86" s="35">
        <v>111.77884615384615</v>
      </c>
      <c r="Y86" s="35">
        <v>2.2484663405669814</v>
      </c>
      <c r="Z86" s="48"/>
      <c r="AA86" s="35">
        <v>2.3446535590369044</v>
      </c>
      <c r="AB86" s="35">
        <v>136.17916097150669</v>
      </c>
      <c r="AC86" s="35">
        <v>1.6925996204933587</v>
      </c>
      <c r="AD86" s="35">
        <v>108.78048780487805</v>
      </c>
      <c r="AE86" s="35">
        <v>2.1553990116706974</v>
      </c>
      <c r="AF86" s="48"/>
      <c r="AG86" s="35">
        <v>3.135974539069359</v>
      </c>
      <c r="AH86" s="35">
        <v>149.75307287093941</v>
      </c>
      <c r="AI86" s="35">
        <v>2.0511440107671604</v>
      </c>
      <c r="AJ86" s="35">
        <v>112.27897838899803</v>
      </c>
      <c r="AK86" s="35">
        <v>2.7930201931518877</v>
      </c>
      <c r="AL86" s="48"/>
      <c r="AM86" s="42">
        <v>3.9231465647319186</v>
      </c>
      <c r="AN86" s="42">
        <v>166.1704053918117</v>
      </c>
      <c r="AO86" s="42">
        <v>2.3064640132473833</v>
      </c>
      <c r="AP86" s="42">
        <v>114.9312377210216</v>
      </c>
      <c r="AQ86" s="42">
        <v>3.4134728229889681</v>
      </c>
      <c r="AR86" s="48"/>
      <c r="AS86" s="35">
        <v>2.6015673620828395</v>
      </c>
      <c r="AT86" s="35">
        <v>141.30637290849918</v>
      </c>
      <c r="AU86" s="35">
        <v>1.807799734463059</v>
      </c>
      <c r="AV86" s="35">
        <v>110.69320290099512</v>
      </c>
      <c r="AW86" s="35">
        <v>2.3502503260382683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99" t="s">
        <v>53</v>
      </c>
      <c r="B3" s="200"/>
      <c r="C3" s="200"/>
      <c r="D3" s="200"/>
      <c r="E3" s="200"/>
      <c r="F3" s="20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95" t="s">
        <v>36</v>
      </c>
      <c r="B4" s="196"/>
      <c r="C4" s="196"/>
      <c r="D4" s="196"/>
      <c r="E4" s="196"/>
      <c r="F4" s="19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97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1" ht="15.6" x14ac:dyDescent="0.3">
      <c r="A6" s="19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2224</v>
      </c>
      <c r="D7" s="15">
        <v>63</v>
      </c>
      <c r="E7" s="15">
        <v>65</v>
      </c>
      <c r="F7" s="15">
        <v>3141</v>
      </c>
      <c r="G7" s="12"/>
      <c r="H7" s="16">
        <v>2159</v>
      </c>
      <c r="I7" s="16">
        <v>61</v>
      </c>
      <c r="J7" s="16">
        <v>62</v>
      </c>
      <c r="K7" s="16">
        <v>2952</v>
      </c>
      <c r="L7" s="12"/>
      <c r="M7" s="16">
        <v>2074</v>
      </c>
      <c r="N7" s="16">
        <v>43</v>
      </c>
      <c r="O7" s="16">
        <v>47</v>
      </c>
      <c r="P7" s="16">
        <v>2853</v>
      </c>
      <c r="Q7" s="12"/>
      <c r="R7" s="16">
        <v>2189</v>
      </c>
      <c r="S7" s="16">
        <v>47</v>
      </c>
      <c r="T7" s="16">
        <v>48</v>
      </c>
      <c r="U7" s="16">
        <v>3020</v>
      </c>
      <c r="V7" s="12"/>
      <c r="W7" s="16">
        <v>2378</v>
      </c>
      <c r="X7" s="16">
        <v>71</v>
      </c>
      <c r="Y7" s="16">
        <v>78</v>
      </c>
      <c r="Z7" s="16">
        <v>3326</v>
      </c>
      <c r="AA7" s="12"/>
      <c r="AB7" s="16">
        <v>2429</v>
      </c>
      <c r="AC7" s="16">
        <v>81</v>
      </c>
      <c r="AD7" s="16">
        <v>95</v>
      </c>
      <c r="AE7" s="16">
        <v>3785</v>
      </c>
      <c r="AF7" s="12"/>
      <c r="AG7" s="16">
        <v>2100</v>
      </c>
      <c r="AH7" s="16">
        <v>86</v>
      </c>
      <c r="AI7" s="16">
        <v>100</v>
      </c>
      <c r="AJ7" s="16">
        <v>3570</v>
      </c>
      <c r="AK7" s="12"/>
      <c r="AL7" s="22">
        <v>15553</v>
      </c>
      <c r="AM7" s="22">
        <v>452</v>
      </c>
      <c r="AN7" s="22">
        <v>495</v>
      </c>
      <c r="AO7" s="22">
        <v>22647</v>
      </c>
    </row>
    <row r="8" spans="1:41" ht="15" x14ac:dyDescent="0.25">
      <c r="A8" s="2" t="s">
        <v>1</v>
      </c>
      <c r="B8" s="3"/>
      <c r="C8" s="15">
        <v>59</v>
      </c>
      <c r="D8" s="15">
        <v>0</v>
      </c>
      <c r="E8" s="15">
        <v>0</v>
      </c>
      <c r="F8" s="15">
        <v>80</v>
      </c>
      <c r="G8" s="12"/>
      <c r="H8" s="16">
        <v>58</v>
      </c>
      <c r="I8" s="16">
        <v>0</v>
      </c>
      <c r="J8" s="16">
        <v>0</v>
      </c>
      <c r="K8" s="16">
        <v>77</v>
      </c>
      <c r="L8" s="12"/>
      <c r="M8" s="16">
        <v>51</v>
      </c>
      <c r="N8" s="16">
        <v>2</v>
      </c>
      <c r="O8" s="16">
        <v>2</v>
      </c>
      <c r="P8" s="16">
        <v>59</v>
      </c>
      <c r="Q8" s="12"/>
      <c r="R8" s="16">
        <v>58</v>
      </c>
      <c r="S8" s="16">
        <v>1</v>
      </c>
      <c r="T8" s="16">
        <v>1</v>
      </c>
      <c r="U8" s="16">
        <v>86</v>
      </c>
      <c r="V8" s="12"/>
      <c r="W8" s="16">
        <v>68</v>
      </c>
      <c r="X8" s="16">
        <v>2</v>
      </c>
      <c r="Y8" s="16">
        <v>2</v>
      </c>
      <c r="Z8" s="16">
        <v>95</v>
      </c>
      <c r="AA8" s="12"/>
      <c r="AB8" s="16">
        <v>61</v>
      </c>
      <c r="AC8" s="16">
        <v>5</v>
      </c>
      <c r="AD8" s="16">
        <v>5</v>
      </c>
      <c r="AE8" s="16">
        <v>76</v>
      </c>
      <c r="AF8" s="12"/>
      <c r="AG8" s="16">
        <v>63</v>
      </c>
      <c r="AH8" s="16">
        <v>7</v>
      </c>
      <c r="AI8" s="16">
        <v>7</v>
      </c>
      <c r="AJ8" s="16">
        <v>87</v>
      </c>
      <c r="AK8" s="12"/>
      <c r="AL8" s="83">
        <v>418</v>
      </c>
      <c r="AM8" s="83">
        <v>17</v>
      </c>
      <c r="AN8" s="83">
        <v>17</v>
      </c>
      <c r="AO8" s="83">
        <v>560</v>
      </c>
    </row>
    <row r="9" spans="1:41" ht="15" x14ac:dyDescent="0.25">
      <c r="A9" s="2" t="s">
        <v>2</v>
      </c>
      <c r="B9" s="3"/>
      <c r="C9" s="15">
        <v>7041</v>
      </c>
      <c r="D9" s="15">
        <v>113</v>
      </c>
      <c r="E9" s="15">
        <v>117</v>
      </c>
      <c r="F9" s="15">
        <v>9290</v>
      </c>
      <c r="G9" s="12"/>
      <c r="H9" s="16">
        <v>7096</v>
      </c>
      <c r="I9" s="16">
        <v>82</v>
      </c>
      <c r="J9" s="16">
        <v>88</v>
      </c>
      <c r="K9" s="16">
        <v>9027</v>
      </c>
      <c r="L9" s="12"/>
      <c r="M9" s="16">
        <v>7069</v>
      </c>
      <c r="N9" s="16">
        <v>88</v>
      </c>
      <c r="O9" s="16">
        <v>89</v>
      </c>
      <c r="P9" s="16">
        <v>9035</v>
      </c>
      <c r="Q9" s="12"/>
      <c r="R9" s="16">
        <v>7416</v>
      </c>
      <c r="S9" s="16">
        <v>117</v>
      </c>
      <c r="T9" s="16">
        <v>121</v>
      </c>
      <c r="U9" s="16">
        <v>9701</v>
      </c>
      <c r="V9" s="12"/>
      <c r="W9" s="16">
        <v>7623</v>
      </c>
      <c r="X9" s="16">
        <v>121</v>
      </c>
      <c r="Y9" s="16">
        <v>130</v>
      </c>
      <c r="Z9" s="16">
        <v>9875</v>
      </c>
      <c r="AA9" s="12"/>
      <c r="AB9" s="16">
        <v>7033</v>
      </c>
      <c r="AC9" s="16">
        <v>142</v>
      </c>
      <c r="AD9" s="16">
        <v>161</v>
      </c>
      <c r="AE9" s="16">
        <v>10241</v>
      </c>
      <c r="AF9" s="12"/>
      <c r="AG9" s="16">
        <v>5349</v>
      </c>
      <c r="AH9" s="16">
        <v>135</v>
      </c>
      <c r="AI9" s="16">
        <v>157</v>
      </c>
      <c r="AJ9" s="16">
        <v>8599</v>
      </c>
      <c r="AK9" s="12"/>
      <c r="AL9" s="26">
        <v>48627</v>
      </c>
      <c r="AM9" s="26">
        <v>798</v>
      </c>
      <c r="AN9" s="26">
        <v>863</v>
      </c>
      <c r="AO9" s="26">
        <v>65768</v>
      </c>
    </row>
    <row r="10" spans="1:41" ht="15" x14ac:dyDescent="0.25">
      <c r="A10" s="2" t="s">
        <v>3</v>
      </c>
      <c r="B10" s="3"/>
      <c r="C10" s="15">
        <v>446</v>
      </c>
      <c r="D10" s="15">
        <v>13</v>
      </c>
      <c r="E10" s="15">
        <v>14</v>
      </c>
      <c r="F10" s="15">
        <v>579</v>
      </c>
      <c r="G10" s="12"/>
      <c r="H10" s="16">
        <v>485</v>
      </c>
      <c r="I10" s="16">
        <v>13</v>
      </c>
      <c r="J10" s="16">
        <v>13</v>
      </c>
      <c r="K10" s="16">
        <v>596</v>
      </c>
      <c r="L10" s="12"/>
      <c r="M10" s="16">
        <v>517</v>
      </c>
      <c r="N10" s="16">
        <v>12</v>
      </c>
      <c r="O10" s="16">
        <v>12</v>
      </c>
      <c r="P10" s="16">
        <v>641</v>
      </c>
      <c r="Q10" s="12"/>
      <c r="R10" s="16">
        <v>472</v>
      </c>
      <c r="S10" s="16">
        <v>11</v>
      </c>
      <c r="T10" s="16">
        <v>13</v>
      </c>
      <c r="U10" s="16">
        <v>622</v>
      </c>
      <c r="V10" s="12"/>
      <c r="W10" s="16">
        <v>535</v>
      </c>
      <c r="X10" s="16">
        <v>16</v>
      </c>
      <c r="Y10" s="16">
        <v>17</v>
      </c>
      <c r="Z10" s="16">
        <v>677</v>
      </c>
      <c r="AA10" s="12"/>
      <c r="AB10" s="16">
        <v>519</v>
      </c>
      <c r="AC10" s="16">
        <v>26</v>
      </c>
      <c r="AD10" s="16">
        <v>28</v>
      </c>
      <c r="AE10" s="16">
        <v>739</v>
      </c>
      <c r="AF10" s="12"/>
      <c r="AG10" s="16">
        <v>431</v>
      </c>
      <c r="AH10" s="16">
        <v>23</v>
      </c>
      <c r="AI10" s="16">
        <v>27</v>
      </c>
      <c r="AJ10" s="16">
        <v>651</v>
      </c>
      <c r="AK10" s="12"/>
      <c r="AL10" s="22">
        <v>3405</v>
      </c>
      <c r="AM10" s="22">
        <v>114</v>
      </c>
      <c r="AN10" s="22">
        <v>124</v>
      </c>
      <c r="AO10" s="22">
        <v>4505</v>
      </c>
    </row>
    <row r="11" spans="1:41" ht="15" x14ac:dyDescent="0.25">
      <c r="A11" s="2" t="s">
        <v>4</v>
      </c>
      <c r="B11" s="3"/>
      <c r="C11" s="15">
        <v>2673</v>
      </c>
      <c r="D11" s="15">
        <v>55</v>
      </c>
      <c r="E11" s="15">
        <v>61</v>
      </c>
      <c r="F11" s="15">
        <v>3531</v>
      </c>
      <c r="G11" s="12"/>
      <c r="H11" s="16">
        <v>2545</v>
      </c>
      <c r="I11" s="16">
        <v>66</v>
      </c>
      <c r="J11" s="16">
        <v>71</v>
      </c>
      <c r="K11" s="16">
        <v>3376</v>
      </c>
      <c r="L11" s="12"/>
      <c r="M11" s="16">
        <v>2643</v>
      </c>
      <c r="N11" s="16">
        <v>58</v>
      </c>
      <c r="O11" s="16">
        <v>60</v>
      </c>
      <c r="P11" s="16">
        <v>3483</v>
      </c>
      <c r="Q11" s="12"/>
      <c r="R11" s="16">
        <v>2745</v>
      </c>
      <c r="S11" s="16">
        <v>67</v>
      </c>
      <c r="T11" s="16">
        <v>73</v>
      </c>
      <c r="U11" s="16">
        <v>3686</v>
      </c>
      <c r="V11" s="12"/>
      <c r="W11" s="16">
        <v>2925</v>
      </c>
      <c r="X11" s="16">
        <v>62</v>
      </c>
      <c r="Y11" s="16">
        <v>64</v>
      </c>
      <c r="Z11" s="16">
        <v>3968</v>
      </c>
      <c r="AA11" s="12"/>
      <c r="AB11" s="16">
        <v>2970</v>
      </c>
      <c r="AC11" s="16">
        <v>105</v>
      </c>
      <c r="AD11" s="16">
        <v>117</v>
      </c>
      <c r="AE11" s="16">
        <v>4454</v>
      </c>
      <c r="AF11" s="12"/>
      <c r="AG11" s="16">
        <v>2394</v>
      </c>
      <c r="AH11" s="16">
        <v>98</v>
      </c>
      <c r="AI11" s="16">
        <v>108</v>
      </c>
      <c r="AJ11" s="16">
        <v>3811</v>
      </c>
      <c r="AK11" s="12"/>
      <c r="AL11" s="22">
        <v>18895</v>
      </c>
      <c r="AM11" s="22">
        <v>511</v>
      </c>
      <c r="AN11" s="22">
        <v>554</v>
      </c>
      <c r="AO11" s="22">
        <v>26309</v>
      </c>
    </row>
    <row r="12" spans="1:41" ht="15" x14ac:dyDescent="0.25">
      <c r="A12" s="2" t="s">
        <v>5</v>
      </c>
      <c r="B12" s="3"/>
      <c r="C12" s="15">
        <v>759</v>
      </c>
      <c r="D12" s="15">
        <v>19</v>
      </c>
      <c r="E12" s="15">
        <v>19</v>
      </c>
      <c r="F12" s="15">
        <v>979</v>
      </c>
      <c r="G12" s="12"/>
      <c r="H12" s="16">
        <v>776</v>
      </c>
      <c r="I12" s="16">
        <v>6</v>
      </c>
      <c r="J12" s="16">
        <v>6</v>
      </c>
      <c r="K12" s="16">
        <v>985</v>
      </c>
      <c r="L12" s="12"/>
      <c r="M12" s="16">
        <v>707</v>
      </c>
      <c r="N12" s="16">
        <v>10</v>
      </c>
      <c r="O12" s="16">
        <v>10</v>
      </c>
      <c r="P12" s="16">
        <v>898</v>
      </c>
      <c r="Q12" s="12"/>
      <c r="R12" s="16">
        <v>753</v>
      </c>
      <c r="S12" s="16">
        <v>22</v>
      </c>
      <c r="T12" s="16">
        <v>25</v>
      </c>
      <c r="U12" s="16">
        <v>953</v>
      </c>
      <c r="V12" s="12"/>
      <c r="W12" s="16">
        <v>821</v>
      </c>
      <c r="X12" s="16">
        <v>30</v>
      </c>
      <c r="Y12" s="16">
        <v>34</v>
      </c>
      <c r="Z12" s="16">
        <v>1080</v>
      </c>
      <c r="AA12" s="12"/>
      <c r="AB12" s="16">
        <v>853</v>
      </c>
      <c r="AC12" s="16">
        <v>27</v>
      </c>
      <c r="AD12" s="16">
        <v>28</v>
      </c>
      <c r="AE12" s="16">
        <v>1194</v>
      </c>
      <c r="AF12" s="12"/>
      <c r="AG12" s="16">
        <v>634</v>
      </c>
      <c r="AH12" s="16">
        <v>27</v>
      </c>
      <c r="AI12" s="16">
        <v>31</v>
      </c>
      <c r="AJ12" s="16">
        <v>961</v>
      </c>
      <c r="AK12" s="12"/>
      <c r="AL12" s="22">
        <v>5303</v>
      </c>
      <c r="AM12" s="22">
        <v>141</v>
      </c>
      <c r="AN12" s="22">
        <v>153</v>
      </c>
      <c r="AO12" s="22">
        <v>7050</v>
      </c>
    </row>
    <row r="13" spans="1:41" ht="15" x14ac:dyDescent="0.25">
      <c r="A13" s="2" t="s">
        <v>6</v>
      </c>
      <c r="B13" s="3"/>
      <c r="C13" s="15">
        <v>1399</v>
      </c>
      <c r="D13" s="15">
        <v>17</v>
      </c>
      <c r="E13" s="15">
        <v>17</v>
      </c>
      <c r="F13" s="15">
        <v>1764</v>
      </c>
      <c r="G13" s="12"/>
      <c r="H13" s="16">
        <v>1466</v>
      </c>
      <c r="I13" s="16">
        <v>15</v>
      </c>
      <c r="J13" s="16">
        <v>15</v>
      </c>
      <c r="K13" s="16">
        <v>1848</v>
      </c>
      <c r="L13" s="12"/>
      <c r="M13" s="16">
        <v>1451</v>
      </c>
      <c r="N13" s="16">
        <v>22</v>
      </c>
      <c r="O13" s="16">
        <v>22</v>
      </c>
      <c r="P13" s="16">
        <v>1800</v>
      </c>
      <c r="Q13" s="12"/>
      <c r="R13" s="16">
        <v>1416</v>
      </c>
      <c r="S13" s="16">
        <v>15</v>
      </c>
      <c r="T13" s="16">
        <v>16</v>
      </c>
      <c r="U13" s="16">
        <v>1810</v>
      </c>
      <c r="V13" s="12"/>
      <c r="W13" s="16">
        <v>1547</v>
      </c>
      <c r="X13" s="16">
        <v>15</v>
      </c>
      <c r="Y13" s="16">
        <v>15</v>
      </c>
      <c r="Z13" s="16">
        <v>1931</v>
      </c>
      <c r="AA13" s="12"/>
      <c r="AB13" s="16">
        <v>1341</v>
      </c>
      <c r="AC13" s="16">
        <v>19</v>
      </c>
      <c r="AD13" s="16">
        <v>20</v>
      </c>
      <c r="AE13" s="16">
        <v>1844</v>
      </c>
      <c r="AF13" s="12"/>
      <c r="AG13" s="16">
        <v>1103</v>
      </c>
      <c r="AH13" s="16">
        <v>19</v>
      </c>
      <c r="AI13" s="16">
        <v>20</v>
      </c>
      <c r="AJ13" s="16">
        <v>1612</v>
      </c>
      <c r="AK13" s="12"/>
      <c r="AL13" s="22">
        <v>9723</v>
      </c>
      <c r="AM13" s="22">
        <v>122</v>
      </c>
      <c r="AN13" s="22">
        <v>125</v>
      </c>
      <c r="AO13" s="22">
        <v>12609</v>
      </c>
    </row>
    <row r="14" spans="1:41" ht="15" x14ac:dyDescent="0.25">
      <c r="A14" s="2" t="s">
        <v>7</v>
      </c>
      <c r="B14" s="3"/>
      <c r="C14" s="15">
        <v>3857</v>
      </c>
      <c r="D14" s="15">
        <v>72</v>
      </c>
      <c r="E14" s="15">
        <v>80</v>
      </c>
      <c r="F14" s="15">
        <v>5122</v>
      </c>
      <c r="G14" s="12"/>
      <c r="H14" s="16">
        <v>3674</v>
      </c>
      <c r="I14" s="16">
        <v>80</v>
      </c>
      <c r="J14" s="16">
        <v>87</v>
      </c>
      <c r="K14" s="16">
        <v>4822</v>
      </c>
      <c r="L14" s="12"/>
      <c r="M14" s="16">
        <v>3770</v>
      </c>
      <c r="N14" s="16">
        <v>68</v>
      </c>
      <c r="O14" s="16">
        <v>76</v>
      </c>
      <c r="P14" s="16">
        <v>4950</v>
      </c>
      <c r="Q14" s="12"/>
      <c r="R14" s="16">
        <v>3809</v>
      </c>
      <c r="S14" s="16">
        <v>91</v>
      </c>
      <c r="T14" s="16">
        <v>98</v>
      </c>
      <c r="U14" s="16">
        <v>5035</v>
      </c>
      <c r="V14" s="12"/>
      <c r="W14" s="16">
        <v>3967</v>
      </c>
      <c r="X14" s="16">
        <v>87</v>
      </c>
      <c r="Y14" s="16">
        <v>95</v>
      </c>
      <c r="Z14" s="16">
        <v>5255</v>
      </c>
      <c r="AA14" s="12"/>
      <c r="AB14" s="16">
        <v>3915</v>
      </c>
      <c r="AC14" s="16">
        <v>105</v>
      </c>
      <c r="AD14" s="16">
        <v>114</v>
      </c>
      <c r="AE14" s="16">
        <v>5763</v>
      </c>
      <c r="AF14" s="12"/>
      <c r="AG14" s="16">
        <v>2902</v>
      </c>
      <c r="AH14" s="16">
        <v>113</v>
      </c>
      <c r="AI14" s="16">
        <v>131</v>
      </c>
      <c r="AJ14" s="16">
        <v>4826</v>
      </c>
      <c r="AK14" s="12"/>
      <c r="AL14" s="22">
        <v>25894</v>
      </c>
      <c r="AM14" s="22">
        <v>616</v>
      </c>
      <c r="AN14" s="22">
        <v>681</v>
      </c>
      <c r="AO14" s="22">
        <v>35773</v>
      </c>
    </row>
    <row r="15" spans="1:41" s="59" customFormat="1" ht="18" x14ac:dyDescent="0.25">
      <c r="A15" s="28" t="s">
        <v>8</v>
      </c>
      <c r="B15" s="76"/>
      <c r="C15" s="19">
        <v>18458</v>
      </c>
      <c r="D15" s="19">
        <v>352</v>
      </c>
      <c r="E15" s="19">
        <v>373</v>
      </c>
      <c r="F15" s="19">
        <v>24486</v>
      </c>
      <c r="G15" s="48"/>
      <c r="H15" s="21">
        <v>18259</v>
      </c>
      <c r="I15" s="21">
        <v>323</v>
      </c>
      <c r="J15" s="21">
        <v>342</v>
      </c>
      <c r="K15" s="21">
        <v>23683</v>
      </c>
      <c r="L15" s="48"/>
      <c r="M15" s="21">
        <v>18282</v>
      </c>
      <c r="N15" s="21">
        <v>303</v>
      </c>
      <c r="O15" s="21">
        <v>318</v>
      </c>
      <c r="P15" s="21">
        <v>23719</v>
      </c>
      <c r="Q15" s="48"/>
      <c r="R15" s="21">
        <v>18858</v>
      </c>
      <c r="S15" s="21">
        <v>371</v>
      </c>
      <c r="T15" s="21">
        <v>395</v>
      </c>
      <c r="U15" s="21">
        <v>24913</v>
      </c>
      <c r="V15" s="48"/>
      <c r="W15" s="21">
        <v>19864</v>
      </c>
      <c r="X15" s="21">
        <v>404</v>
      </c>
      <c r="Y15" s="21">
        <v>435</v>
      </c>
      <c r="Z15" s="21">
        <v>26207</v>
      </c>
      <c r="AA15" s="21"/>
      <c r="AB15" s="21">
        <v>19121</v>
      </c>
      <c r="AC15" s="21">
        <v>510</v>
      </c>
      <c r="AD15" s="21">
        <v>568</v>
      </c>
      <c r="AE15" s="21">
        <v>28096</v>
      </c>
      <c r="AF15" s="48"/>
      <c r="AG15" s="21">
        <v>14976</v>
      </c>
      <c r="AH15" s="21">
        <v>508</v>
      </c>
      <c r="AI15" s="21">
        <v>581</v>
      </c>
      <c r="AJ15" s="21">
        <v>24117</v>
      </c>
      <c r="AK15" s="48"/>
      <c r="AL15" s="21">
        <v>127818</v>
      </c>
      <c r="AM15" s="21">
        <v>2771</v>
      </c>
      <c r="AN15" s="21">
        <v>3012</v>
      </c>
      <c r="AO15" s="21">
        <v>175221</v>
      </c>
    </row>
    <row r="16" spans="1:41" ht="15" x14ac:dyDescent="0.25">
      <c r="A16" s="2" t="s">
        <v>9</v>
      </c>
      <c r="B16" s="3"/>
      <c r="C16" s="15">
        <v>3103</v>
      </c>
      <c r="D16" s="15">
        <v>53</v>
      </c>
      <c r="E16" s="15">
        <v>55</v>
      </c>
      <c r="F16" s="15">
        <v>3994</v>
      </c>
      <c r="G16" s="12"/>
      <c r="H16" s="16">
        <v>3106</v>
      </c>
      <c r="I16" s="16">
        <v>49</v>
      </c>
      <c r="J16" s="16">
        <v>49</v>
      </c>
      <c r="K16" s="16">
        <v>3916</v>
      </c>
      <c r="L16" s="12"/>
      <c r="M16" s="16">
        <v>3216</v>
      </c>
      <c r="N16" s="16">
        <v>49</v>
      </c>
      <c r="O16" s="16">
        <v>51</v>
      </c>
      <c r="P16" s="16">
        <v>4081</v>
      </c>
      <c r="Q16" s="12"/>
      <c r="R16" s="16">
        <v>3172</v>
      </c>
      <c r="S16" s="16">
        <v>47</v>
      </c>
      <c r="T16" s="16">
        <v>48</v>
      </c>
      <c r="U16" s="16">
        <v>4037</v>
      </c>
      <c r="V16" s="12"/>
      <c r="W16" s="16">
        <v>3254</v>
      </c>
      <c r="X16" s="16">
        <v>57</v>
      </c>
      <c r="Y16" s="16">
        <v>61</v>
      </c>
      <c r="Z16" s="16">
        <v>4165</v>
      </c>
      <c r="AA16" s="12"/>
      <c r="AB16" s="16">
        <v>3024</v>
      </c>
      <c r="AC16" s="16">
        <v>61</v>
      </c>
      <c r="AD16" s="16">
        <v>66</v>
      </c>
      <c r="AE16" s="16">
        <v>4072</v>
      </c>
      <c r="AF16" s="12"/>
      <c r="AG16" s="16">
        <v>2328</v>
      </c>
      <c r="AH16" s="16">
        <v>61</v>
      </c>
      <c r="AI16" s="16">
        <v>68</v>
      </c>
      <c r="AJ16" s="16">
        <v>3555</v>
      </c>
      <c r="AK16" s="12"/>
      <c r="AL16" s="22">
        <v>21203</v>
      </c>
      <c r="AM16" s="22">
        <v>377</v>
      </c>
      <c r="AN16" s="22">
        <v>398</v>
      </c>
      <c r="AO16" s="22">
        <v>27820</v>
      </c>
    </row>
    <row r="17" spans="1:41" ht="15" x14ac:dyDescent="0.25">
      <c r="A17" s="2" t="s">
        <v>10</v>
      </c>
      <c r="B17" s="3"/>
      <c r="C17" s="15">
        <v>545</v>
      </c>
      <c r="D17" s="15">
        <v>14</v>
      </c>
      <c r="E17" s="15">
        <v>14</v>
      </c>
      <c r="F17" s="15">
        <v>747</v>
      </c>
      <c r="G17" s="12"/>
      <c r="H17" s="16">
        <v>544</v>
      </c>
      <c r="I17" s="16">
        <v>11</v>
      </c>
      <c r="J17" s="16">
        <v>11</v>
      </c>
      <c r="K17" s="16">
        <v>733</v>
      </c>
      <c r="L17" s="12"/>
      <c r="M17" s="16">
        <v>521</v>
      </c>
      <c r="N17" s="16">
        <v>13</v>
      </c>
      <c r="O17" s="16">
        <v>14</v>
      </c>
      <c r="P17" s="16">
        <v>715</v>
      </c>
      <c r="Q17" s="12"/>
      <c r="R17" s="16">
        <v>537</v>
      </c>
      <c r="S17" s="16">
        <v>10</v>
      </c>
      <c r="T17" s="16">
        <v>11</v>
      </c>
      <c r="U17" s="16">
        <v>749</v>
      </c>
      <c r="V17" s="12"/>
      <c r="W17" s="16">
        <v>588</v>
      </c>
      <c r="X17" s="16">
        <v>17</v>
      </c>
      <c r="Y17" s="16">
        <v>19</v>
      </c>
      <c r="Z17" s="16">
        <v>805</v>
      </c>
      <c r="AA17" s="12"/>
      <c r="AB17" s="16">
        <v>506</v>
      </c>
      <c r="AC17" s="16">
        <v>18</v>
      </c>
      <c r="AD17" s="16">
        <v>19</v>
      </c>
      <c r="AE17" s="16">
        <v>740</v>
      </c>
      <c r="AF17" s="12"/>
      <c r="AG17" s="16">
        <v>480</v>
      </c>
      <c r="AH17" s="16">
        <v>16</v>
      </c>
      <c r="AI17" s="16">
        <v>16</v>
      </c>
      <c r="AJ17" s="16">
        <v>753</v>
      </c>
      <c r="AK17" s="12"/>
      <c r="AL17" s="22">
        <v>3721</v>
      </c>
      <c r="AM17" s="22">
        <v>99</v>
      </c>
      <c r="AN17" s="22">
        <v>104</v>
      </c>
      <c r="AO17" s="22">
        <v>5242</v>
      </c>
    </row>
    <row r="18" spans="1:41" ht="15" x14ac:dyDescent="0.25">
      <c r="A18" s="2" t="s">
        <v>11</v>
      </c>
      <c r="B18" s="3"/>
      <c r="C18" s="15">
        <v>1039</v>
      </c>
      <c r="D18" s="15">
        <v>25</v>
      </c>
      <c r="E18" s="15">
        <v>29</v>
      </c>
      <c r="F18" s="15">
        <v>1482</v>
      </c>
      <c r="G18" s="12"/>
      <c r="H18" s="16">
        <v>1077</v>
      </c>
      <c r="I18" s="16">
        <v>18</v>
      </c>
      <c r="J18" s="16">
        <v>20</v>
      </c>
      <c r="K18" s="16">
        <v>1477</v>
      </c>
      <c r="L18" s="12"/>
      <c r="M18" s="16">
        <v>1070</v>
      </c>
      <c r="N18" s="16">
        <v>15</v>
      </c>
      <c r="O18" s="16">
        <v>21</v>
      </c>
      <c r="P18" s="16">
        <v>1521</v>
      </c>
      <c r="Q18" s="12"/>
      <c r="R18" s="16">
        <v>1123</v>
      </c>
      <c r="S18" s="16">
        <v>18</v>
      </c>
      <c r="T18" s="16">
        <v>19</v>
      </c>
      <c r="U18" s="16">
        <v>1588</v>
      </c>
      <c r="V18" s="12"/>
      <c r="W18" s="16">
        <v>1141</v>
      </c>
      <c r="X18" s="16">
        <v>25</v>
      </c>
      <c r="Y18" s="16">
        <v>26</v>
      </c>
      <c r="Z18" s="16">
        <v>1621</v>
      </c>
      <c r="AA18" s="12"/>
      <c r="AB18" s="16">
        <v>1154</v>
      </c>
      <c r="AC18" s="16">
        <v>44</v>
      </c>
      <c r="AD18" s="16">
        <v>45</v>
      </c>
      <c r="AE18" s="16">
        <v>1676</v>
      </c>
      <c r="AF18" s="12"/>
      <c r="AG18" s="16">
        <v>993</v>
      </c>
      <c r="AH18" s="16">
        <v>25</v>
      </c>
      <c r="AI18" s="16">
        <v>25</v>
      </c>
      <c r="AJ18" s="16">
        <v>1702</v>
      </c>
      <c r="AK18" s="12"/>
      <c r="AL18" s="22">
        <v>7597</v>
      </c>
      <c r="AM18" s="22">
        <v>170</v>
      </c>
      <c r="AN18" s="22">
        <v>185</v>
      </c>
      <c r="AO18" s="22">
        <v>11067</v>
      </c>
    </row>
    <row r="19" spans="1:41" ht="15" x14ac:dyDescent="0.25">
      <c r="A19" s="2" t="s">
        <v>12</v>
      </c>
      <c r="B19" s="3"/>
      <c r="C19" s="15">
        <v>4853</v>
      </c>
      <c r="D19" s="15">
        <v>69</v>
      </c>
      <c r="E19" s="15">
        <v>73</v>
      </c>
      <c r="F19" s="15">
        <v>6527</v>
      </c>
      <c r="G19" s="12"/>
      <c r="H19" s="16">
        <v>4992</v>
      </c>
      <c r="I19" s="16">
        <v>84</v>
      </c>
      <c r="J19" s="16">
        <v>88</v>
      </c>
      <c r="K19" s="16">
        <v>6555</v>
      </c>
      <c r="L19" s="12"/>
      <c r="M19" s="16">
        <v>5025</v>
      </c>
      <c r="N19" s="16">
        <v>78</v>
      </c>
      <c r="O19" s="16">
        <v>85</v>
      </c>
      <c r="P19" s="16">
        <v>6658</v>
      </c>
      <c r="Q19" s="12"/>
      <c r="R19" s="16">
        <v>5154</v>
      </c>
      <c r="S19" s="16">
        <v>88</v>
      </c>
      <c r="T19" s="16">
        <v>99</v>
      </c>
      <c r="U19" s="16">
        <v>6949</v>
      </c>
      <c r="V19" s="12"/>
      <c r="W19" s="16">
        <v>5193</v>
      </c>
      <c r="X19" s="16">
        <v>80</v>
      </c>
      <c r="Y19" s="16">
        <v>84</v>
      </c>
      <c r="Z19" s="16">
        <v>6931</v>
      </c>
      <c r="AA19" s="12"/>
      <c r="AB19" s="16">
        <v>4220</v>
      </c>
      <c r="AC19" s="16">
        <v>97</v>
      </c>
      <c r="AD19" s="16">
        <v>115</v>
      </c>
      <c r="AE19" s="16">
        <v>6213</v>
      </c>
      <c r="AF19" s="12"/>
      <c r="AG19" s="16">
        <v>3522</v>
      </c>
      <c r="AH19" s="16">
        <v>92</v>
      </c>
      <c r="AI19" s="16">
        <v>107</v>
      </c>
      <c r="AJ19" s="16">
        <v>5703</v>
      </c>
      <c r="AK19" s="12"/>
      <c r="AL19" s="22">
        <v>32959</v>
      </c>
      <c r="AM19" s="22">
        <v>588</v>
      </c>
      <c r="AN19" s="22">
        <v>651</v>
      </c>
      <c r="AO19" s="22">
        <v>45536</v>
      </c>
    </row>
    <row r="20" spans="1:41" s="59" customFormat="1" ht="15" x14ac:dyDescent="0.25">
      <c r="A20" s="29" t="s">
        <v>13</v>
      </c>
      <c r="B20" s="77"/>
      <c r="C20" s="19">
        <v>9540</v>
      </c>
      <c r="D20" s="19">
        <v>161</v>
      </c>
      <c r="E20" s="19">
        <v>171</v>
      </c>
      <c r="F20" s="19">
        <v>12750</v>
      </c>
      <c r="G20" s="48"/>
      <c r="H20" s="21">
        <v>9719</v>
      </c>
      <c r="I20" s="21">
        <v>162</v>
      </c>
      <c r="J20" s="21">
        <v>168</v>
      </c>
      <c r="K20" s="21">
        <v>12681</v>
      </c>
      <c r="L20" s="21"/>
      <c r="M20" s="21">
        <v>9832</v>
      </c>
      <c r="N20" s="21">
        <v>155</v>
      </c>
      <c r="O20" s="21">
        <v>171</v>
      </c>
      <c r="P20" s="21">
        <v>12975</v>
      </c>
      <c r="Q20" s="21"/>
      <c r="R20" s="21">
        <v>9986</v>
      </c>
      <c r="S20" s="21">
        <v>163</v>
      </c>
      <c r="T20" s="21">
        <v>177</v>
      </c>
      <c r="U20" s="21">
        <v>13323</v>
      </c>
      <c r="V20" s="48"/>
      <c r="W20" s="21">
        <v>10176</v>
      </c>
      <c r="X20" s="21">
        <v>179</v>
      </c>
      <c r="Y20" s="21">
        <v>190</v>
      </c>
      <c r="Z20" s="21">
        <v>13522</v>
      </c>
      <c r="AA20" s="48"/>
      <c r="AB20" s="21">
        <v>8904</v>
      </c>
      <c r="AC20" s="21">
        <v>220</v>
      </c>
      <c r="AD20" s="21">
        <v>245</v>
      </c>
      <c r="AE20" s="21">
        <v>12701</v>
      </c>
      <c r="AF20" s="48"/>
      <c r="AG20" s="21">
        <v>7323</v>
      </c>
      <c r="AH20" s="21">
        <v>194</v>
      </c>
      <c r="AI20" s="21">
        <v>216</v>
      </c>
      <c r="AJ20" s="21">
        <v>11713</v>
      </c>
      <c r="AK20" s="48"/>
      <c r="AL20" s="21">
        <v>65480</v>
      </c>
      <c r="AM20" s="24">
        <v>1234</v>
      </c>
      <c r="AN20" s="24">
        <v>1338</v>
      </c>
      <c r="AO20" s="21">
        <v>89665</v>
      </c>
    </row>
    <row r="21" spans="1:41" ht="15" x14ac:dyDescent="0.25">
      <c r="A21" s="2" t="s">
        <v>14</v>
      </c>
      <c r="B21" s="3"/>
      <c r="C21" s="15">
        <v>713</v>
      </c>
      <c r="D21" s="15">
        <v>28</v>
      </c>
      <c r="E21" s="15">
        <v>35</v>
      </c>
      <c r="F21" s="15">
        <v>1038</v>
      </c>
      <c r="G21" s="12"/>
      <c r="H21" s="16">
        <v>652</v>
      </c>
      <c r="I21" s="16">
        <v>12</v>
      </c>
      <c r="J21" s="16">
        <v>12</v>
      </c>
      <c r="K21" s="16">
        <v>1001</v>
      </c>
      <c r="L21" s="12"/>
      <c r="M21" s="16">
        <v>676</v>
      </c>
      <c r="N21" s="16">
        <v>10</v>
      </c>
      <c r="O21" s="16">
        <v>10</v>
      </c>
      <c r="P21" s="16">
        <v>981</v>
      </c>
      <c r="Q21" s="12"/>
      <c r="R21" s="16">
        <v>749</v>
      </c>
      <c r="S21" s="16">
        <v>21</v>
      </c>
      <c r="T21" s="16">
        <v>22</v>
      </c>
      <c r="U21" s="16">
        <v>1095</v>
      </c>
      <c r="V21" s="12"/>
      <c r="W21" s="16">
        <v>744</v>
      </c>
      <c r="X21" s="16">
        <v>12</v>
      </c>
      <c r="Y21" s="16">
        <v>12</v>
      </c>
      <c r="Z21" s="16">
        <v>1039</v>
      </c>
      <c r="AA21" s="12"/>
      <c r="AB21" s="16">
        <v>795</v>
      </c>
      <c r="AC21" s="16">
        <v>29</v>
      </c>
      <c r="AD21" s="16">
        <v>30</v>
      </c>
      <c r="AE21" s="16">
        <v>1305</v>
      </c>
      <c r="AF21" s="12"/>
      <c r="AG21" s="16">
        <v>648</v>
      </c>
      <c r="AH21" s="16">
        <v>19</v>
      </c>
      <c r="AI21" s="16">
        <v>20</v>
      </c>
      <c r="AJ21" s="16">
        <v>1085</v>
      </c>
      <c r="AK21" s="12"/>
      <c r="AL21" s="22">
        <v>4977</v>
      </c>
      <c r="AM21" s="22">
        <v>131</v>
      </c>
      <c r="AN21" s="22">
        <v>141</v>
      </c>
      <c r="AO21" s="22">
        <v>7544</v>
      </c>
    </row>
    <row r="22" spans="1:41" ht="15" x14ac:dyDescent="0.25">
      <c r="A22" s="2" t="s">
        <v>15</v>
      </c>
      <c r="B22" s="3"/>
      <c r="C22" s="15">
        <v>67</v>
      </c>
      <c r="D22" s="15">
        <v>3</v>
      </c>
      <c r="E22" s="15">
        <v>3</v>
      </c>
      <c r="F22" s="15">
        <v>101</v>
      </c>
      <c r="G22" s="12"/>
      <c r="H22" s="16">
        <v>77</v>
      </c>
      <c r="I22" s="16">
        <v>1</v>
      </c>
      <c r="J22" s="16">
        <v>1</v>
      </c>
      <c r="K22" s="16">
        <v>128</v>
      </c>
      <c r="L22" s="12"/>
      <c r="M22" s="16">
        <v>70</v>
      </c>
      <c r="N22" s="16">
        <v>3</v>
      </c>
      <c r="O22" s="16">
        <v>3</v>
      </c>
      <c r="P22" s="16">
        <v>125</v>
      </c>
      <c r="Q22" s="12"/>
      <c r="R22" s="16">
        <v>83</v>
      </c>
      <c r="S22" s="16">
        <v>5</v>
      </c>
      <c r="T22" s="16">
        <v>7</v>
      </c>
      <c r="U22" s="16">
        <v>129</v>
      </c>
      <c r="V22" s="12"/>
      <c r="W22" s="16">
        <v>87</v>
      </c>
      <c r="X22" s="16">
        <v>2</v>
      </c>
      <c r="Y22" s="16">
        <v>4</v>
      </c>
      <c r="Z22" s="16">
        <v>125</v>
      </c>
      <c r="AA22" s="12"/>
      <c r="AB22" s="16">
        <v>94</v>
      </c>
      <c r="AC22" s="16">
        <v>4</v>
      </c>
      <c r="AD22" s="16">
        <v>4</v>
      </c>
      <c r="AE22" s="16">
        <v>161</v>
      </c>
      <c r="AF22" s="12"/>
      <c r="AG22" s="16">
        <v>90</v>
      </c>
      <c r="AH22" s="16">
        <v>2</v>
      </c>
      <c r="AI22" s="16">
        <v>2</v>
      </c>
      <c r="AJ22" s="16">
        <v>160</v>
      </c>
      <c r="AK22" s="12"/>
      <c r="AL22" s="22">
        <v>568</v>
      </c>
      <c r="AM22" s="22">
        <v>20</v>
      </c>
      <c r="AN22" s="22">
        <v>24</v>
      </c>
      <c r="AO22" s="22">
        <v>929</v>
      </c>
    </row>
    <row r="23" spans="1:41" ht="15" x14ac:dyDescent="0.25">
      <c r="A23" s="2" t="s">
        <v>16</v>
      </c>
      <c r="B23" s="3"/>
      <c r="C23" s="15">
        <v>1453</v>
      </c>
      <c r="D23" s="15">
        <v>36</v>
      </c>
      <c r="E23" s="15">
        <v>42</v>
      </c>
      <c r="F23" s="15">
        <v>2229</v>
      </c>
      <c r="G23" s="12"/>
      <c r="H23" s="16">
        <v>1430</v>
      </c>
      <c r="I23" s="16">
        <v>41</v>
      </c>
      <c r="J23" s="16">
        <v>45</v>
      </c>
      <c r="K23" s="16">
        <v>2079</v>
      </c>
      <c r="L23" s="12"/>
      <c r="M23" s="16">
        <v>1432</v>
      </c>
      <c r="N23" s="16">
        <v>43</v>
      </c>
      <c r="O23" s="16">
        <v>45</v>
      </c>
      <c r="P23" s="16">
        <v>2048</v>
      </c>
      <c r="Q23" s="12"/>
      <c r="R23" s="16">
        <v>1483</v>
      </c>
      <c r="S23" s="16">
        <v>35</v>
      </c>
      <c r="T23" s="16">
        <v>41</v>
      </c>
      <c r="U23" s="16">
        <v>2094</v>
      </c>
      <c r="V23" s="12"/>
      <c r="W23" s="16">
        <v>1474</v>
      </c>
      <c r="X23" s="16">
        <v>51</v>
      </c>
      <c r="Y23" s="16">
        <v>58</v>
      </c>
      <c r="Z23" s="16">
        <v>2160</v>
      </c>
      <c r="AA23" s="12"/>
      <c r="AB23" s="16">
        <v>1520</v>
      </c>
      <c r="AC23" s="16">
        <v>65</v>
      </c>
      <c r="AD23" s="16">
        <v>81</v>
      </c>
      <c r="AE23" s="16">
        <v>2324</v>
      </c>
      <c r="AF23" s="12"/>
      <c r="AG23" s="16">
        <v>1428</v>
      </c>
      <c r="AH23" s="16">
        <v>79</v>
      </c>
      <c r="AI23" s="16">
        <v>96</v>
      </c>
      <c r="AJ23" s="16">
        <v>2455</v>
      </c>
      <c r="AK23" s="12"/>
      <c r="AL23" s="22">
        <v>10220</v>
      </c>
      <c r="AM23" s="22">
        <v>350</v>
      </c>
      <c r="AN23" s="22">
        <v>408</v>
      </c>
      <c r="AO23" s="22">
        <v>15389</v>
      </c>
    </row>
    <row r="24" spans="1:41" ht="15" x14ac:dyDescent="0.25">
      <c r="A24" s="2" t="s">
        <v>17</v>
      </c>
      <c r="B24" s="3"/>
      <c r="C24" s="15">
        <v>1574</v>
      </c>
      <c r="D24" s="15">
        <v>43</v>
      </c>
      <c r="E24" s="15">
        <v>51</v>
      </c>
      <c r="F24" s="15">
        <v>2498</v>
      </c>
      <c r="G24" s="12"/>
      <c r="H24" s="16">
        <v>1445</v>
      </c>
      <c r="I24" s="16">
        <v>46</v>
      </c>
      <c r="J24" s="16">
        <v>52</v>
      </c>
      <c r="K24" s="16">
        <v>2206</v>
      </c>
      <c r="L24" s="12"/>
      <c r="M24" s="16">
        <v>1490</v>
      </c>
      <c r="N24" s="16">
        <v>57</v>
      </c>
      <c r="O24" s="16">
        <v>63</v>
      </c>
      <c r="P24" s="16">
        <v>2398</v>
      </c>
      <c r="Q24" s="12"/>
      <c r="R24" s="16">
        <v>1573</v>
      </c>
      <c r="S24" s="16">
        <v>51</v>
      </c>
      <c r="T24" s="16">
        <v>59</v>
      </c>
      <c r="U24" s="16">
        <v>2497</v>
      </c>
      <c r="V24" s="12"/>
      <c r="W24" s="16">
        <v>1589</v>
      </c>
      <c r="X24" s="16">
        <v>62</v>
      </c>
      <c r="Y24" s="16">
        <v>74</v>
      </c>
      <c r="Z24" s="16">
        <v>2473</v>
      </c>
      <c r="AA24" s="12"/>
      <c r="AB24" s="16">
        <v>1513</v>
      </c>
      <c r="AC24" s="16">
        <v>44</v>
      </c>
      <c r="AD24" s="16">
        <v>51</v>
      </c>
      <c r="AE24" s="16">
        <v>2569</v>
      </c>
      <c r="AF24" s="12"/>
      <c r="AG24" s="16">
        <v>1342</v>
      </c>
      <c r="AH24" s="16">
        <v>79</v>
      </c>
      <c r="AI24" s="16">
        <v>105</v>
      </c>
      <c r="AJ24" s="16">
        <v>2636</v>
      </c>
      <c r="AK24" s="12"/>
      <c r="AL24" s="22">
        <v>10526</v>
      </c>
      <c r="AM24" s="22">
        <v>382</v>
      </c>
      <c r="AN24" s="22">
        <v>455</v>
      </c>
      <c r="AO24" s="22">
        <v>17277</v>
      </c>
    </row>
    <row r="25" spans="1:41" ht="15" x14ac:dyDescent="0.25">
      <c r="A25" s="2" t="s">
        <v>18</v>
      </c>
      <c r="B25" s="3"/>
      <c r="C25" s="15">
        <v>130</v>
      </c>
      <c r="D25" s="15">
        <v>5</v>
      </c>
      <c r="E25" s="15">
        <v>5</v>
      </c>
      <c r="F25" s="15">
        <v>227</v>
      </c>
      <c r="G25" s="12"/>
      <c r="H25" s="16">
        <v>114</v>
      </c>
      <c r="I25" s="16">
        <v>8</v>
      </c>
      <c r="J25" s="16">
        <v>8</v>
      </c>
      <c r="K25" s="16">
        <v>211</v>
      </c>
      <c r="L25" s="12"/>
      <c r="M25" s="16">
        <v>122</v>
      </c>
      <c r="N25" s="16">
        <v>3</v>
      </c>
      <c r="O25" s="16">
        <v>3</v>
      </c>
      <c r="P25" s="16">
        <v>192</v>
      </c>
      <c r="Q25" s="12"/>
      <c r="R25" s="16">
        <v>124</v>
      </c>
      <c r="S25" s="16">
        <v>3</v>
      </c>
      <c r="T25" s="16">
        <v>3</v>
      </c>
      <c r="U25" s="16">
        <v>204</v>
      </c>
      <c r="V25" s="12"/>
      <c r="W25" s="16">
        <v>124</v>
      </c>
      <c r="X25" s="16">
        <v>4</v>
      </c>
      <c r="Y25" s="16">
        <v>4</v>
      </c>
      <c r="Z25" s="16">
        <v>186</v>
      </c>
      <c r="AA25" s="12"/>
      <c r="AB25" s="16">
        <v>114</v>
      </c>
      <c r="AC25" s="16">
        <v>8</v>
      </c>
      <c r="AD25" s="16">
        <v>11</v>
      </c>
      <c r="AE25" s="16">
        <v>193</v>
      </c>
      <c r="AF25" s="12"/>
      <c r="AG25" s="16">
        <v>107</v>
      </c>
      <c r="AH25" s="16">
        <v>6</v>
      </c>
      <c r="AI25" s="16">
        <v>6</v>
      </c>
      <c r="AJ25" s="16">
        <v>194</v>
      </c>
      <c r="AK25" s="12"/>
      <c r="AL25" s="22">
        <v>835</v>
      </c>
      <c r="AM25" s="22">
        <v>37</v>
      </c>
      <c r="AN25" s="22">
        <v>40</v>
      </c>
      <c r="AO25" s="22">
        <v>1407</v>
      </c>
    </row>
    <row r="26" spans="1:41" ht="15" x14ac:dyDescent="0.25">
      <c r="A26" s="2" t="s">
        <v>19</v>
      </c>
      <c r="B26" s="3"/>
      <c r="C26" s="15">
        <v>607</v>
      </c>
      <c r="D26" s="15">
        <v>18</v>
      </c>
      <c r="E26" s="15">
        <v>20</v>
      </c>
      <c r="F26" s="15">
        <v>1046</v>
      </c>
      <c r="G26" s="12"/>
      <c r="H26" s="16">
        <v>583</v>
      </c>
      <c r="I26" s="16">
        <v>22</v>
      </c>
      <c r="J26" s="16">
        <v>24</v>
      </c>
      <c r="K26" s="16">
        <v>937</v>
      </c>
      <c r="L26" s="12"/>
      <c r="M26" s="16">
        <v>559</v>
      </c>
      <c r="N26" s="16">
        <v>17</v>
      </c>
      <c r="O26" s="16">
        <v>19</v>
      </c>
      <c r="P26" s="16">
        <v>903</v>
      </c>
      <c r="Q26" s="12"/>
      <c r="R26" s="16">
        <v>595</v>
      </c>
      <c r="S26" s="16">
        <v>12</v>
      </c>
      <c r="T26" s="16">
        <v>15</v>
      </c>
      <c r="U26" s="16">
        <v>1050</v>
      </c>
      <c r="V26" s="12"/>
      <c r="W26" s="16">
        <v>605</v>
      </c>
      <c r="X26" s="16">
        <v>13</v>
      </c>
      <c r="Y26" s="16">
        <v>17</v>
      </c>
      <c r="Z26" s="16">
        <v>1014</v>
      </c>
      <c r="AA26" s="12"/>
      <c r="AB26" s="16">
        <v>608</v>
      </c>
      <c r="AC26" s="16">
        <v>23</v>
      </c>
      <c r="AD26" s="16">
        <v>32</v>
      </c>
      <c r="AE26" s="16">
        <v>1043</v>
      </c>
      <c r="AF26" s="12"/>
      <c r="AG26" s="16">
        <v>496</v>
      </c>
      <c r="AH26" s="16">
        <v>27</v>
      </c>
      <c r="AI26" s="16">
        <v>32</v>
      </c>
      <c r="AJ26" s="16">
        <v>926</v>
      </c>
      <c r="AK26" s="12"/>
      <c r="AL26" s="22">
        <v>4053</v>
      </c>
      <c r="AM26" s="22">
        <v>132</v>
      </c>
      <c r="AN26" s="22">
        <v>159</v>
      </c>
      <c r="AO26" s="22">
        <v>6919</v>
      </c>
    </row>
    <row r="27" spans="1:41" ht="15" x14ac:dyDescent="0.25">
      <c r="A27" s="2" t="s">
        <v>20</v>
      </c>
      <c r="B27" s="3"/>
      <c r="C27" s="15">
        <v>2096</v>
      </c>
      <c r="D27" s="15">
        <v>36</v>
      </c>
      <c r="E27" s="15">
        <v>39</v>
      </c>
      <c r="F27" s="15">
        <v>3129</v>
      </c>
      <c r="G27" s="12"/>
      <c r="H27" s="16">
        <v>2001</v>
      </c>
      <c r="I27" s="16">
        <v>49</v>
      </c>
      <c r="J27" s="16">
        <v>53</v>
      </c>
      <c r="K27" s="16">
        <v>2852</v>
      </c>
      <c r="L27" s="12"/>
      <c r="M27" s="16">
        <v>1911</v>
      </c>
      <c r="N27" s="16">
        <v>44</v>
      </c>
      <c r="O27" s="16">
        <v>50</v>
      </c>
      <c r="P27" s="16">
        <v>2783</v>
      </c>
      <c r="Q27" s="12"/>
      <c r="R27" s="16">
        <v>2008</v>
      </c>
      <c r="S27" s="16">
        <v>57</v>
      </c>
      <c r="T27" s="16">
        <v>60</v>
      </c>
      <c r="U27" s="16">
        <v>2926</v>
      </c>
      <c r="V27" s="12"/>
      <c r="W27" s="16">
        <v>2117</v>
      </c>
      <c r="X27" s="16">
        <v>33</v>
      </c>
      <c r="Y27" s="16">
        <v>33</v>
      </c>
      <c r="Z27" s="16">
        <v>3099</v>
      </c>
      <c r="AA27" s="12"/>
      <c r="AB27" s="16">
        <v>2020</v>
      </c>
      <c r="AC27" s="16">
        <v>56</v>
      </c>
      <c r="AD27" s="16">
        <v>60</v>
      </c>
      <c r="AE27" s="16">
        <v>3155</v>
      </c>
      <c r="AF27" s="12"/>
      <c r="AG27" s="16">
        <v>1660</v>
      </c>
      <c r="AH27" s="16">
        <v>71</v>
      </c>
      <c r="AI27" s="16">
        <v>84</v>
      </c>
      <c r="AJ27" s="16">
        <v>2903</v>
      </c>
      <c r="AK27" s="12"/>
      <c r="AL27" s="22">
        <v>13813</v>
      </c>
      <c r="AM27" s="22">
        <v>346</v>
      </c>
      <c r="AN27" s="22">
        <v>379</v>
      </c>
      <c r="AO27" s="22">
        <v>20847</v>
      </c>
    </row>
    <row r="28" spans="1:41" ht="15" x14ac:dyDescent="0.25">
      <c r="A28" s="2" t="s">
        <v>21</v>
      </c>
      <c r="B28" s="3"/>
      <c r="C28" s="15">
        <v>768</v>
      </c>
      <c r="D28" s="15">
        <v>17</v>
      </c>
      <c r="E28" s="15">
        <v>17</v>
      </c>
      <c r="F28" s="15">
        <v>1157</v>
      </c>
      <c r="G28" s="12"/>
      <c r="H28" s="16">
        <v>754</v>
      </c>
      <c r="I28" s="16">
        <v>23</v>
      </c>
      <c r="J28" s="16">
        <v>23</v>
      </c>
      <c r="K28" s="16">
        <v>1089</v>
      </c>
      <c r="L28" s="12"/>
      <c r="M28" s="16">
        <v>756</v>
      </c>
      <c r="N28" s="16">
        <v>24</v>
      </c>
      <c r="O28" s="16">
        <v>26</v>
      </c>
      <c r="P28" s="16">
        <v>1109</v>
      </c>
      <c r="Q28" s="12"/>
      <c r="R28" s="16">
        <v>723</v>
      </c>
      <c r="S28" s="16">
        <v>11</v>
      </c>
      <c r="T28" s="16">
        <v>15</v>
      </c>
      <c r="U28" s="16">
        <v>1089</v>
      </c>
      <c r="V28" s="12"/>
      <c r="W28" s="16">
        <v>835</v>
      </c>
      <c r="X28" s="16">
        <v>19</v>
      </c>
      <c r="Y28" s="16">
        <v>20</v>
      </c>
      <c r="Z28" s="16">
        <v>1236</v>
      </c>
      <c r="AA28" s="12"/>
      <c r="AB28" s="16">
        <v>774</v>
      </c>
      <c r="AC28" s="16">
        <v>22</v>
      </c>
      <c r="AD28" s="16">
        <v>28</v>
      </c>
      <c r="AE28" s="16">
        <v>1272</v>
      </c>
      <c r="AF28" s="12"/>
      <c r="AG28" s="16">
        <v>590</v>
      </c>
      <c r="AH28" s="16">
        <v>29</v>
      </c>
      <c r="AI28" s="16">
        <v>37</v>
      </c>
      <c r="AJ28" s="16">
        <v>1029</v>
      </c>
      <c r="AK28" s="12"/>
      <c r="AL28" s="22">
        <v>5200</v>
      </c>
      <c r="AM28" s="22">
        <v>145</v>
      </c>
      <c r="AN28" s="22">
        <v>166</v>
      </c>
      <c r="AO28" s="22">
        <v>7981</v>
      </c>
    </row>
    <row r="29" spans="1:41" s="59" customFormat="1" ht="18" x14ac:dyDescent="0.25">
      <c r="A29" s="28" t="s">
        <v>22</v>
      </c>
      <c r="B29" s="76"/>
      <c r="C29" s="19">
        <v>7408</v>
      </c>
      <c r="D29" s="19">
        <v>186</v>
      </c>
      <c r="E29" s="19">
        <v>212</v>
      </c>
      <c r="F29" s="19">
        <v>11425</v>
      </c>
      <c r="G29" s="48"/>
      <c r="H29" s="21">
        <v>7056</v>
      </c>
      <c r="I29" s="21">
        <v>202</v>
      </c>
      <c r="J29" s="21">
        <v>218</v>
      </c>
      <c r="K29" s="21">
        <v>10503</v>
      </c>
      <c r="L29" s="48"/>
      <c r="M29" s="21">
        <v>7016</v>
      </c>
      <c r="N29" s="21">
        <v>201</v>
      </c>
      <c r="O29" s="21">
        <v>219</v>
      </c>
      <c r="P29" s="21">
        <v>10539</v>
      </c>
      <c r="Q29" s="48"/>
      <c r="R29" s="21">
        <v>7338</v>
      </c>
      <c r="S29" s="21">
        <v>195</v>
      </c>
      <c r="T29" s="21">
        <v>222</v>
      </c>
      <c r="U29" s="21">
        <v>11084</v>
      </c>
      <c r="V29" s="48"/>
      <c r="W29" s="21">
        <v>7575</v>
      </c>
      <c r="X29" s="21">
        <v>196</v>
      </c>
      <c r="Y29" s="21">
        <v>222</v>
      </c>
      <c r="Z29" s="21">
        <v>11332</v>
      </c>
      <c r="AA29" s="48"/>
      <c r="AB29" s="21">
        <v>7438</v>
      </c>
      <c r="AC29" s="21">
        <v>251</v>
      </c>
      <c r="AD29" s="21">
        <v>297</v>
      </c>
      <c r="AE29" s="21">
        <v>12022</v>
      </c>
      <c r="AF29" s="48"/>
      <c r="AG29" s="21">
        <v>6361</v>
      </c>
      <c r="AH29" s="21">
        <v>312</v>
      </c>
      <c r="AI29" s="21">
        <v>382</v>
      </c>
      <c r="AJ29" s="21">
        <v>11388</v>
      </c>
      <c r="AK29" s="48"/>
      <c r="AL29" s="24">
        <v>50192</v>
      </c>
      <c r="AM29" s="39">
        <v>1543</v>
      </c>
      <c r="AN29" s="39">
        <v>1772</v>
      </c>
      <c r="AO29" s="24">
        <v>78293</v>
      </c>
    </row>
    <row r="30" spans="1:41" x14ac:dyDescent="0.3">
      <c r="A30" s="28" t="s">
        <v>54</v>
      </c>
      <c r="B30" s="17"/>
      <c r="C30" s="19">
        <v>35406</v>
      </c>
      <c r="D30" s="19">
        <v>699</v>
      </c>
      <c r="E30" s="19">
        <v>756</v>
      </c>
      <c r="F30" s="19">
        <v>48661</v>
      </c>
      <c r="G30" s="48"/>
      <c r="H30" s="21">
        <v>35034</v>
      </c>
      <c r="I30" s="21">
        <v>687</v>
      </c>
      <c r="J30" s="21">
        <v>728</v>
      </c>
      <c r="K30" s="24">
        <v>46867</v>
      </c>
      <c r="L30" s="48"/>
      <c r="M30" s="21">
        <v>35130</v>
      </c>
      <c r="N30" s="24">
        <v>659</v>
      </c>
      <c r="O30" s="24">
        <v>708</v>
      </c>
      <c r="P30" s="21">
        <v>47233</v>
      </c>
      <c r="Q30" s="48"/>
      <c r="R30" s="21">
        <v>36182</v>
      </c>
      <c r="S30" s="21">
        <v>729</v>
      </c>
      <c r="T30" s="21">
        <v>794</v>
      </c>
      <c r="U30" s="21">
        <v>49320</v>
      </c>
      <c r="V30" s="48"/>
      <c r="W30" s="23">
        <v>37615</v>
      </c>
      <c r="X30" s="21">
        <v>779</v>
      </c>
      <c r="Y30" s="21">
        <v>847</v>
      </c>
      <c r="Z30" s="21">
        <v>51061</v>
      </c>
      <c r="AA30" s="48"/>
      <c r="AB30" s="21">
        <v>35463</v>
      </c>
      <c r="AC30" s="21">
        <v>981</v>
      </c>
      <c r="AD30" s="21">
        <v>1110</v>
      </c>
      <c r="AE30" s="23">
        <v>52819</v>
      </c>
      <c r="AF30" s="48"/>
      <c r="AG30" s="24">
        <v>28660</v>
      </c>
      <c r="AH30" s="23">
        <v>1014</v>
      </c>
      <c r="AI30" s="23">
        <v>1179</v>
      </c>
      <c r="AJ30" s="21">
        <v>47218</v>
      </c>
      <c r="AK30" s="46"/>
      <c r="AL30" s="25">
        <v>243490</v>
      </c>
      <c r="AM30" s="25">
        <v>5548</v>
      </c>
      <c r="AN30" s="25">
        <v>6122</v>
      </c>
      <c r="AO30" s="25">
        <v>343179</v>
      </c>
    </row>
    <row r="32" spans="1:41" x14ac:dyDescent="0.3">
      <c r="A32" s="195" t="s">
        <v>37</v>
      </c>
      <c r="B32" s="196"/>
      <c r="C32" s="196"/>
      <c r="D32" s="196"/>
      <c r="E32" s="196"/>
      <c r="F32" s="19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97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ht="15" customHeight="1" x14ac:dyDescent="0.3">
      <c r="A35" s="2" t="s">
        <v>0</v>
      </c>
      <c r="B35" s="3"/>
      <c r="C35" s="30">
        <v>14.29949205940976</v>
      </c>
      <c r="D35" s="30">
        <v>13.938053097345133</v>
      </c>
      <c r="E35" s="30">
        <v>13.131313131313131</v>
      </c>
      <c r="F35" s="30">
        <v>13.86938667373162</v>
      </c>
      <c r="G35" s="12"/>
      <c r="H35" s="31">
        <v>13.881566257313702</v>
      </c>
      <c r="I35" s="31">
        <v>13.495575221238939</v>
      </c>
      <c r="J35" s="31">
        <v>12.525252525252526</v>
      </c>
      <c r="K35" s="31">
        <v>13.034839051530003</v>
      </c>
      <c r="L35" s="12"/>
      <c r="M35" s="31">
        <v>13.335047900726549</v>
      </c>
      <c r="N35" s="31">
        <v>9.5132743362831853</v>
      </c>
      <c r="O35" s="31">
        <v>9.4949494949494948</v>
      </c>
      <c r="P35" s="31">
        <v>12.597695058948204</v>
      </c>
      <c r="Q35" s="12"/>
      <c r="R35" s="31">
        <v>14.074455089050344</v>
      </c>
      <c r="S35" s="31">
        <v>10.398230088495575</v>
      </c>
      <c r="T35" s="31">
        <v>9.6969696969696972</v>
      </c>
      <c r="U35" s="31">
        <v>13.335099571687199</v>
      </c>
      <c r="V35" s="12"/>
      <c r="W35" s="31">
        <v>15.289654728991191</v>
      </c>
      <c r="X35" s="31">
        <v>15.707964601769911</v>
      </c>
      <c r="Y35" s="31">
        <v>15.757575757575758</v>
      </c>
      <c r="Z35" s="31">
        <v>14.686271912394577</v>
      </c>
      <c r="AA35" s="12"/>
      <c r="AB35" s="31">
        <v>15.617565742943484</v>
      </c>
      <c r="AC35" s="31">
        <v>17.920353982300885</v>
      </c>
      <c r="AD35" s="31">
        <v>19.19191919191919</v>
      </c>
      <c r="AE35" s="31">
        <v>16.713030423455645</v>
      </c>
      <c r="AF35" s="12"/>
      <c r="AG35" s="31">
        <v>13.502218221564972</v>
      </c>
      <c r="AH35" s="31">
        <v>19.026548672566371</v>
      </c>
      <c r="AI35" s="31">
        <v>20.202020202020201</v>
      </c>
      <c r="AJ35" s="31">
        <v>15.763677308252749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ht="15" customHeight="1" x14ac:dyDescent="0.3">
      <c r="A36" s="2" t="s">
        <v>1</v>
      </c>
      <c r="B36" s="3"/>
      <c r="C36" s="30">
        <v>14.114832535885167</v>
      </c>
      <c r="D36" s="30">
        <v>0</v>
      </c>
      <c r="E36" s="30">
        <v>0</v>
      </c>
      <c r="F36" s="30">
        <v>14.285714285714286</v>
      </c>
      <c r="G36" s="12"/>
      <c r="H36" s="31">
        <v>13.875598086124402</v>
      </c>
      <c r="I36" s="31">
        <v>0</v>
      </c>
      <c r="J36" s="31">
        <v>0</v>
      </c>
      <c r="K36" s="31">
        <v>13.75</v>
      </c>
      <c r="L36" s="12"/>
      <c r="M36" s="31">
        <v>12.200956937799043</v>
      </c>
      <c r="N36" s="31">
        <v>11.764705882352942</v>
      </c>
      <c r="O36" s="31">
        <v>11.764705882352942</v>
      </c>
      <c r="P36" s="31">
        <v>10.535714285714286</v>
      </c>
      <c r="Q36" s="12"/>
      <c r="R36" s="31">
        <v>13.875598086124402</v>
      </c>
      <c r="S36" s="31">
        <v>5.882352941176471</v>
      </c>
      <c r="T36" s="31">
        <v>5.882352941176471</v>
      </c>
      <c r="U36" s="31">
        <v>15.357142857142858</v>
      </c>
      <c r="V36" s="12"/>
      <c r="W36" s="31">
        <v>16.267942583732058</v>
      </c>
      <c r="X36" s="31">
        <v>11.764705882352942</v>
      </c>
      <c r="Y36" s="31">
        <v>11.764705882352942</v>
      </c>
      <c r="Z36" s="31">
        <v>16.964285714285715</v>
      </c>
      <c r="AA36" s="12"/>
      <c r="AB36" s="31">
        <v>14.593301435406699</v>
      </c>
      <c r="AC36" s="31">
        <v>29.411764705882351</v>
      </c>
      <c r="AD36" s="31">
        <v>29.411764705882351</v>
      </c>
      <c r="AE36" s="31">
        <v>13.571428571428571</v>
      </c>
      <c r="AF36" s="12"/>
      <c r="AG36" s="31">
        <v>15.07177033492823</v>
      </c>
      <c r="AH36" s="31">
        <v>41.176470588235297</v>
      </c>
      <c r="AI36" s="31">
        <v>41.176470588235297</v>
      </c>
      <c r="AJ36" s="31">
        <v>15.535714285714286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ht="15" customHeight="1" x14ac:dyDescent="0.3">
      <c r="A37" s="2" t="s">
        <v>2</v>
      </c>
      <c r="B37" s="3"/>
      <c r="C37" s="30">
        <v>14.479610093158122</v>
      </c>
      <c r="D37" s="30">
        <v>14.160401002506266</v>
      </c>
      <c r="E37" s="30">
        <v>13.557358053302433</v>
      </c>
      <c r="F37" s="30">
        <v>14.125410533998297</v>
      </c>
      <c r="G37" s="12"/>
      <c r="H37" s="31">
        <v>14.592715980833693</v>
      </c>
      <c r="I37" s="31">
        <v>10.275689223057643</v>
      </c>
      <c r="J37" s="31">
        <v>10.196987253765933</v>
      </c>
      <c r="K37" s="31">
        <v>13.725520009731177</v>
      </c>
      <c r="L37" s="12"/>
      <c r="M37" s="31">
        <v>14.537191272338413</v>
      </c>
      <c r="N37" s="31">
        <v>11.027568922305765</v>
      </c>
      <c r="O37" s="31">
        <v>10.312862108922364</v>
      </c>
      <c r="P37" s="31">
        <v>13.737683980051088</v>
      </c>
      <c r="Q37" s="12"/>
      <c r="R37" s="31">
        <v>15.250786600037017</v>
      </c>
      <c r="S37" s="31">
        <v>14.661654135338345</v>
      </c>
      <c r="T37" s="31">
        <v>14.020857473928158</v>
      </c>
      <c r="U37" s="31">
        <v>14.750334509183798</v>
      </c>
      <c r="V37" s="12"/>
      <c r="W37" s="31">
        <v>15.676476031834166</v>
      </c>
      <c r="X37" s="31">
        <v>15.162907268170427</v>
      </c>
      <c r="Y37" s="31">
        <v>15.063731170336037</v>
      </c>
      <c r="Z37" s="31">
        <v>15.014900863641893</v>
      </c>
      <c r="AA37" s="12"/>
      <c r="AB37" s="31">
        <v>14.463158327678039</v>
      </c>
      <c r="AC37" s="31">
        <v>17.794486215538846</v>
      </c>
      <c r="AD37" s="31">
        <v>18.6558516801854</v>
      </c>
      <c r="AE37" s="31">
        <v>15.571402505777886</v>
      </c>
      <c r="AF37" s="12"/>
      <c r="AG37" s="31">
        <v>11.00006169412055</v>
      </c>
      <c r="AH37" s="31">
        <v>16.917293233082706</v>
      </c>
      <c r="AI37" s="31">
        <v>18.192352259559676</v>
      </c>
      <c r="AJ37" s="31">
        <v>13.074747597615861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ht="15" customHeight="1" x14ac:dyDescent="0.3">
      <c r="A38" s="2" t="s">
        <v>3</v>
      </c>
      <c r="B38" s="3"/>
      <c r="C38" s="30">
        <v>13.098384728340676</v>
      </c>
      <c r="D38" s="30">
        <v>11.403508771929825</v>
      </c>
      <c r="E38" s="30">
        <v>11.290322580645162</v>
      </c>
      <c r="F38" s="30">
        <v>12.852386237513873</v>
      </c>
      <c r="G38" s="12"/>
      <c r="H38" s="31">
        <v>14.243759177679882</v>
      </c>
      <c r="I38" s="31">
        <v>11.403508771929825</v>
      </c>
      <c r="J38" s="31">
        <v>10.483870967741936</v>
      </c>
      <c r="K38" s="31">
        <v>13.229744728079911</v>
      </c>
      <c r="L38" s="12"/>
      <c r="M38" s="31">
        <v>15.183553597650514</v>
      </c>
      <c r="N38" s="31">
        <v>10.526315789473685</v>
      </c>
      <c r="O38" s="31">
        <v>9.67741935483871</v>
      </c>
      <c r="P38" s="31">
        <v>14.228634850166483</v>
      </c>
      <c r="Q38" s="12"/>
      <c r="R38" s="31">
        <v>13.861967694566813</v>
      </c>
      <c r="S38" s="31">
        <v>9.6491228070175445</v>
      </c>
      <c r="T38" s="31">
        <v>10.483870967741936</v>
      </c>
      <c r="U38" s="31">
        <v>13.806881243063263</v>
      </c>
      <c r="V38" s="12"/>
      <c r="W38" s="31">
        <v>15.712187958883995</v>
      </c>
      <c r="X38" s="31">
        <v>14.035087719298245</v>
      </c>
      <c r="Y38" s="31">
        <v>13.709677419354838</v>
      </c>
      <c r="Z38" s="31">
        <v>15.027746947835738</v>
      </c>
      <c r="AA38" s="12"/>
      <c r="AB38" s="31">
        <v>15.242290748898679</v>
      </c>
      <c r="AC38" s="31">
        <v>22.807017543859651</v>
      </c>
      <c r="AD38" s="31">
        <v>22.580645161290324</v>
      </c>
      <c r="AE38" s="31">
        <v>16.403995560488347</v>
      </c>
      <c r="AF38" s="12"/>
      <c r="AG38" s="31">
        <v>12.657856093979442</v>
      </c>
      <c r="AH38" s="31">
        <v>20.17543859649123</v>
      </c>
      <c r="AI38" s="31">
        <v>21.774193548387096</v>
      </c>
      <c r="AJ38" s="31">
        <v>14.450610432852386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customHeight="1" x14ac:dyDescent="0.3">
      <c r="A39" s="2" t="s">
        <v>4</v>
      </c>
      <c r="B39" s="3"/>
      <c r="C39" s="30">
        <v>14.146599629531622</v>
      </c>
      <c r="D39" s="30">
        <v>10.763209393346379</v>
      </c>
      <c r="E39" s="30">
        <v>11.010830324909747</v>
      </c>
      <c r="F39" s="30">
        <v>13.421262685772929</v>
      </c>
      <c r="G39" s="12"/>
      <c r="H39" s="31">
        <v>13.469171738555174</v>
      </c>
      <c r="I39" s="31">
        <v>12.915851272015656</v>
      </c>
      <c r="J39" s="31">
        <v>12.815884476534295</v>
      </c>
      <c r="K39" s="31">
        <v>12.832110684556616</v>
      </c>
      <c r="L39" s="12"/>
      <c r="M39" s="31">
        <v>13.987827467584017</v>
      </c>
      <c r="N39" s="31">
        <v>11.350293542074365</v>
      </c>
      <c r="O39" s="31">
        <v>10.830324909747292</v>
      </c>
      <c r="P39" s="31">
        <v>13.238815614428523</v>
      </c>
      <c r="Q39" s="12"/>
      <c r="R39" s="31">
        <v>14.527652818205874</v>
      </c>
      <c r="S39" s="31">
        <v>13.111545988258317</v>
      </c>
      <c r="T39" s="31">
        <v>13.176895306859207</v>
      </c>
      <c r="U39" s="31">
        <v>14.010414686989243</v>
      </c>
      <c r="V39" s="12"/>
      <c r="W39" s="31">
        <v>15.480285789891505</v>
      </c>
      <c r="X39" s="31">
        <v>12.13307240704501</v>
      </c>
      <c r="Y39" s="31">
        <v>11.552346570397113</v>
      </c>
      <c r="Z39" s="31">
        <v>15.082291231137633</v>
      </c>
      <c r="AA39" s="12"/>
      <c r="AB39" s="31">
        <v>15.718444032812913</v>
      </c>
      <c r="AC39" s="31">
        <v>20.547945205479451</v>
      </c>
      <c r="AD39" s="31">
        <v>21.119133574007222</v>
      </c>
      <c r="AE39" s="31">
        <v>16.929567828499753</v>
      </c>
      <c r="AF39" s="12"/>
      <c r="AG39" s="31">
        <v>12.670018523418895</v>
      </c>
      <c r="AH39" s="31">
        <v>19.17808219178082</v>
      </c>
      <c r="AI39" s="31">
        <v>19.494584837545126</v>
      </c>
      <c r="AJ39" s="31">
        <v>14.485537268615303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customHeight="1" x14ac:dyDescent="0.3">
      <c r="A40" s="2" t="s">
        <v>5</v>
      </c>
      <c r="B40" s="3"/>
      <c r="C40" s="30">
        <v>14.31265321516123</v>
      </c>
      <c r="D40" s="30">
        <v>13.475177304964539</v>
      </c>
      <c r="E40" s="30">
        <v>12.418300653594772</v>
      </c>
      <c r="F40" s="30">
        <v>13.886524822695035</v>
      </c>
      <c r="G40" s="12"/>
      <c r="H40" s="31">
        <v>14.63322647557986</v>
      </c>
      <c r="I40" s="31">
        <v>4.2553191489361701</v>
      </c>
      <c r="J40" s="31">
        <v>3.9215686274509802</v>
      </c>
      <c r="K40" s="31">
        <v>13.971631205673759</v>
      </c>
      <c r="L40" s="12"/>
      <c r="M40" s="31">
        <v>13.332076183292475</v>
      </c>
      <c r="N40" s="31">
        <v>7.0921985815602833</v>
      </c>
      <c r="O40" s="31">
        <v>6.5359477124183005</v>
      </c>
      <c r="P40" s="31">
        <v>12.73758865248227</v>
      </c>
      <c r="Q40" s="12"/>
      <c r="R40" s="31">
        <v>14.199509711484065</v>
      </c>
      <c r="S40" s="31">
        <v>15.602836879432624</v>
      </c>
      <c r="T40" s="31">
        <v>16.33986928104575</v>
      </c>
      <c r="U40" s="31">
        <v>13.5177304964539</v>
      </c>
      <c r="V40" s="12"/>
      <c r="W40" s="31">
        <v>15.48180275315859</v>
      </c>
      <c r="X40" s="31">
        <v>21.276595744680851</v>
      </c>
      <c r="Y40" s="31">
        <v>22.222222222222221</v>
      </c>
      <c r="Z40" s="31">
        <v>15.319148936170214</v>
      </c>
      <c r="AA40" s="12"/>
      <c r="AB40" s="31">
        <v>16.085234772770129</v>
      </c>
      <c r="AC40" s="31">
        <v>19.148936170212767</v>
      </c>
      <c r="AD40" s="31">
        <v>18.300653594771241</v>
      </c>
      <c r="AE40" s="31">
        <v>16.936170212765958</v>
      </c>
      <c r="AF40" s="12"/>
      <c r="AG40" s="31">
        <v>11.955496888553649</v>
      </c>
      <c r="AH40" s="31">
        <v>19.148936170212767</v>
      </c>
      <c r="AI40" s="31">
        <v>20.261437908496731</v>
      </c>
      <c r="AJ40" s="31">
        <v>13.631205673758865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customHeight="1" x14ac:dyDescent="0.3">
      <c r="A41" s="2" t="s">
        <v>6</v>
      </c>
      <c r="B41" s="3"/>
      <c r="C41" s="30">
        <v>14.388563200658233</v>
      </c>
      <c r="D41" s="30">
        <v>13.934426229508198</v>
      </c>
      <c r="E41" s="30">
        <v>13.6</v>
      </c>
      <c r="F41" s="30">
        <v>13.990007137758743</v>
      </c>
      <c r="G41" s="12"/>
      <c r="H41" s="31">
        <v>15.07765093078268</v>
      </c>
      <c r="I41" s="31">
        <v>12.295081967213115</v>
      </c>
      <c r="J41" s="31">
        <v>12</v>
      </c>
      <c r="K41" s="31">
        <v>14.656197953842494</v>
      </c>
      <c r="L41" s="12"/>
      <c r="M41" s="31">
        <v>14.923377558366759</v>
      </c>
      <c r="N41" s="31">
        <v>18.032786885245901</v>
      </c>
      <c r="O41" s="31">
        <v>17.600000000000001</v>
      </c>
      <c r="P41" s="31">
        <v>14.275517487508923</v>
      </c>
      <c r="Q41" s="12"/>
      <c r="R41" s="31">
        <v>14.563406356062943</v>
      </c>
      <c r="S41" s="31">
        <v>12.295081967213115</v>
      </c>
      <c r="T41" s="31">
        <v>12.8</v>
      </c>
      <c r="U41" s="31">
        <v>14.354825917995083</v>
      </c>
      <c r="V41" s="12"/>
      <c r="W41" s="31">
        <v>15.910727141828653</v>
      </c>
      <c r="X41" s="31">
        <v>12.295081967213115</v>
      </c>
      <c r="Y41" s="31">
        <v>12</v>
      </c>
      <c r="Z41" s="31">
        <v>15.314457926877628</v>
      </c>
      <c r="AA41" s="12"/>
      <c r="AB41" s="31">
        <v>13.792039493983339</v>
      </c>
      <c r="AC41" s="31">
        <v>15.573770491803279</v>
      </c>
      <c r="AD41" s="31">
        <v>16</v>
      </c>
      <c r="AE41" s="31">
        <v>14.624474581648029</v>
      </c>
      <c r="AF41" s="12"/>
      <c r="AG41" s="31">
        <v>11.344235318317391</v>
      </c>
      <c r="AH41" s="31">
        <v>15.573770491803279</v>
      </c>
      <c r="AI41" s="31">
        <v>16</v>
      </c>
      <c r="AJ41" s="31">
        <v>12.784518994369101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customHeight="1" x14ac:dyDescent="0.3">
      <c r="A42" s="2" t="s">
        <v>7</v>
      </c>
      <c r="B42" s="3"/>
      <c r="C42" s="30">
        <v>14.895342550397775</v>
      </c>
      <c r="D42" s="30">
        <v>11.688311688311689</v>
      </c>
      <c r="E42" s="30">
        <v>11.747430249632894</v>
      </c>
      <c r="F42" s="30">
        <v>14.318061107539206</v>
      </c>
      <c r="G42" s="12"/>
      <c r="H42" s="31">
        <v>14.188615123194563</v>
      </c>
      <c r="I42" s="31">
        <v>12.987012987012987</v>
      </c>
      <c r="J42" s="31">
        <v>12.775330396475772</v>
      </c>
      <c r="K42" s="31">
        <v>13.47943980096721</v>
      </c>
      <c r="L42" s="12"/>
      <c r="M42" s="31">
        <v>14.559357380088052</v>
      </c>
      <c r="N42" s="31">
        <v>11.038961038961039</v>
      </c>
      <c r="O42" s="31">
        <v>11.160058737151248</v>
      </c>
      <c r="P42" s="31">
        <v>13.837251558437927</v>
      </c>
      <c r="Q42" s="12"/>
      <c r="R42" s="31">
        <v>14.709971421951032</v>
      </c>
      <c r="S42" s="31">
        <v>14.772727272727273</v>
      </c>
      <c r="T42" s="31">
        <v>14.390602055800294</v>
      </c>
      <c r="U42" s="31">
        <v>14.074860928633326</v>
      </c>
      <c r="V42" s="12"/>
      <c r="W42" s="31">
        <v>15.320151386421564</v>
      </c>
      <c r="X42" s="31">
        <v>14.123376623376624</v>
      </c>
      <c r="Y42" s="31">
        <v>13.950073421439059</v>
      </c>
      <c r="Z42" s="31">
        <v>14.689849886786124</v>
      </c>
      <c r="AA42" s="12"/>
      <c r="AB42" s="31">
        <v>15.119332663937591</v>
      </c>
      <c r="AC42" s="31">
        <v>17.045454545454547</v>
      </c>
      <c r="AD42" s="31">
        <v>16.740088105726873</v>
      </c>
      <c r="AE42" s="31">
        <v>16.109915299248037</v>
      </c>
      <c r="AF42" s="12"/>
      <c r="AG42" s="31">
        <v>11.207229474009424</v>
      </c>
      <c r="AH42" s="31">
        <v>18.344155844155843</v>
      </c>
      <c r="AI42" s="31">
        <v>19.236417033773861</v>
      </c>
      <c r="AJ42" s="31">
        <v>13.490621418388169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14.440845577305231</v>
      </c>
      <c r="D43" s="35">
        <v>12.702995308552868</v>
      </c>
      <c r="E43" s="35">
        <v>12.383798140770253</v>
      </c>
      <c r="F43" s="35">
        <v>13.974352389268409</v>
      </c>
      <c r="G43" s="48"/>
      <c r="H43" s="36">
        <v>14.285155455413166</v>
      </c>
      <c r="I43" s="36">
        <v>11.656441717791411</v>
      </c>
      <c r="J43" s="36">
        <v>11.354581673306773</v>
      </c>
      <c r="K43" s="36">
        <v>13.516073986565537</v>
      </c>
      <c r="L43" s="48"/>
      <c r="M43" s="36">
        <v>14.303149791109233</v>
      </c>
      <c r="N43" s="36">
        <v>10.934680620714543</v>
      </c>
      <c r="O43" s="36">
        <v>10.557768924302788</v>
      </c>
      <c r="P43" s="36">
        <v>13.536619469127558</v>
      </c>
      <c r="Q43" s="48"/>
      <c r="R43" s="36">
        <v>14.753790545932498</v>
      </c>
      <c r="S43" s="36">
        <v>13.388668350775893</v>
      </c>
      <c r="T43" s="36">
        <v>13.114209827357238</v>
      </c>
      <c r="U43" s="36">
        <v>14.218044640767944</v>
      </c>
      <c r="V43" s="48"/>
      <c r="W43" s="40">
        <v>15.540847142030074</v>
      </c>
      <c r="X43" s="36">
        <v>14.579574160952724</v>
      </c>
      <c r="Y43" s="36">
        <v>14.442231075697212</v>
      </c>
      <c r="Z43" s="36">
        <v>14.956540597302835</v>
      </c>
      <c r="AA43" s="48"/>
      <c r="AB43" s="36">
        <v>14.959551862804926</v>
      </c>
      <c r="AC43" s="36">
        <v>18.404907975460123</v>
      </c>
      <c r="AD43" s="36">
        <v>18.857901726427624</v>
      </c>
      <c r="AE43" s="36">
        <v>16.034607723960029</v>
      </c>
      <c r="AF43" s="48"/>
      <c r="AG43" s="36">
        <v>11.716659625404873</v>
      </c>
      <c r="AH43" s="36">
        <v>18.332731865752436</v>
      </c>
      <c r="AI43" s="36">
        <v>19.289508632138116</v>
      </c>
      <c r="AJ43" s="36">
        <v>13.763761193007687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customHeight="1" x14ac:dyDescent="0.3">
      <c r="A44" s="2" t="s">
        <v>9</v>
      </c>
      <c r="B44" s="3"/>
      <c r="C44" s="30">
        <v>14.634721501674292</v>
      </c>
      <c r="D44" s="30">
        <v>14.058355437665783</v>
      </c>
      <c r="E44" s="30">
        <v>13.819095477386934</v>
      </c>
      <c r="F44" s="30">
        <v>14.356578001437814</v>
      </c>
      <c r="G44" s="12"/>
      <c r="H44" s="31">
        <v>14.64887044286186</v>
      </c>
      <c r="I44" s="31">
        <v>12.9973474801061</v>
      </c>
      <c r="J44" s="31">
        <v>12.311557788944723</v>
      </c>
      <c r="K44" s="31">
        <v>14.076204169662114</v>
      </c>
      <c r="L44" s="12"/>
      <c r="M44" s="31">
        <v>15.167664953072679</v>
      </c>
      <c r="N44" s="31">
        <v>12.9973474801061</v>
      </c>
      <c r="O44" s="31">
        <v>12.814070351758794</v>
      </c>
      <c r="P44" s="31">
        <v>14.669302659956866</v>
      </c>
      <c r="Q44" s="12"/>
      <c r="R44" s="31">
        <v>14.960147148988352</v>
      </c>
      <c r="S44" s="31">
        <v>12.46684350132626</v>
      </c>
      <c r="T44" s="31">
        <v>12.060301507537689</v>
      </c>
      <c r="U44" s="31">
        <v>14.511143062544932</v>
      </c>
      <c r="V44" s="12"/>
      <c r="W44" s="31">
        <v>15.346884874781871</v>
      </c>
      <c r="X44" s="31">
        <v>15.119363395225465</v>
      </c>
      <c r="Y44" s="31">
        <v>15.326633165829145</v>
      </c>
      <c r="Z44" s="31">
        <v>14.971243709561467</v>
      </c>
      <c r="AA44" s="12"/>
      <c r="AB44" s="31">
        <v>14.26213271706834</v>
      </c>
      <c r="AC44" s="31">
        <v>16.180371352785144</v>
      </c>
      <c r="AD44" s="31">
        <v>16.582914572864322</v>
      </c>
      <c r="AE44" s="31">
        <v>14.636951833213516</v>
      </c>
      <c r="AF44" s="12"/>
      <c r="AG44" s="31">
        <v>10.97957836155261</v>
      </c>
      <c r="AH44" s="31">
        <v>16.180371352785144</v>
      </c>
      <c r="AI44" s="31">
        <v>17.08542713567839</v>
      </c>
      <c r="AJ44" s="31">
        <v>12.778576563623293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customHeight="1" x14ac:dyDescent="0.3">
      <c r="A45" s="2" t="s">
        <v>10</v>
      </c>
      <c r="B45" s="3"/>
      <c r="C45" s="30">
        <v>14.646600376242946</v>
      </c>
      <c r="D45" s="30">
        <v>14.141414141414142</v>
      </c>
      <c r="E45" s="30">
        <v>13.461538461538462</v>
      </c>
      <c r="F45" s="30">
        <v>14.250286150324303</v>
      </c>
      <c r="G45" s="12"/>
      <c r="H45" s="31">
        <v>14.619725880139747</v>
      </c>
      <c r="I45" s="31">
        <v>11.111111111111111</v>
      </c>
      <c r="J45" s="31">
        <v>10.576923076923077</v>
      </c>
      <c r="K45" s="31">
        <v>13.983212514307516</v>
      </c>
      <c r="L45" s="12"/>
      <c r="M45" s="31">
        <v>14.001612469766192</v>
      </c>
      <c r="N45" s="31">
        <v>13.131313131313131</v>
      </c>
      <c r="O45" s="31">
        <v>13.461538461538462</v>
      </c>
      <c r="P45" s="31">
        <v>13.639832125143075</v>
      </c>
      <c r="Q45" s="12"/>
      <c r="R45" s="31">
        <v>14.43160440741736</v>
      </c>
      <c r="S45" s="31">
        <v>10.1010101010101</v>
      </c>
      <c r="T45" s="31">
        <v>10.576923076923077</v>
      </c>
      <c r="U45" s="31">
        <v>14.288439526898131</v>
      </c>
      <c r="V45" s="12"/>
      <c r="W45" s="31">
        <v>15.802203708680462</v>
      </c>
      <c r="X45" s="31">
        <v>17.171717171717173</v>
      </c>
      <c r="Y45" s="31">
        <v>18.26923076923077</v>
      </c>
      <c r="Z45" s="31">
        <v>15.356734070965281</v>
      </c>
      <c r="AA45" s="12"/>
      <c r="AB45" s="31">
        <v>13.59849502821822</v>
      </c>
      <c r="AC45" s="31">
        <v>18.181818181818183</v>
      </c>
      <c r="AD45" s="31">
        <v>18.26923076923077</v>
      </c>
      <c r="AE45" s="31">
        <v>14.11674933231591</v>
      </c>
      <c r="AF45" s="12"/>
      <c r="AG45" s="31">
        <v>12.899758129535071</v>
      </c>
      <c r="AH45" s="31">
        <v>16.161616161616163</v>
      </c>
      <c r="AI45" s="31">
        <v>15.384615384615385</v>
      </c>
      <c r="AJ45" s="31">
        <v>14.364746280045784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customHeight="1" x14ac:dyDescent="0.3">
      <c r="A46" s="2" t="s">
        <v>11</v>
      </c>
      <c r="B46" s="3"/>
      <c r="C46" s="30">
        <v>13.676451230748979</v>
      </c>
      <c r="D46" s="30">
        <v>14.705882352941176</v>
      </c>
      <c r="E46" s="30">
        <v>15.675675675675675</v>
      </c>
      <c r="F46" s="30">
        <v>13.391162916779615</v>
      </c>
      <c r="G46" s="12"/>
      <c r="H46" s="31">
        <v>14.176648677109386</v>
      </c>
      <c r="I46" s="31">
        <v>10.588235294117647</v>
      </c>
      <c r="J46" s="31">
        <v>10.810810810810811</v>
      </c>
      <c r="K46" s="31">
        <v>13.345983554712207</v>
      </c>
      <c r="L46" s="12"/>
      <c r="M46" s="31">
        <v>14.084507042253522</v>
      </c>
      <c r="N46" s="31">
        <v>8.8235294117647065</v>
      </c>
      <c r="O46" s="31">
        <v>11.351351351351351</v>
      </c>
      <c r="P46" s="31">
        <v>13.743561940905394</v>
      </c>
      <c r="Q46" s="12"/>
      <c r="R46" s="31">
        <v>14.782150849019351</v>
      </c>
      <c r="S46" s="31">
        <v>10.588235294117647</v>
      </c>
      <c r="T46" s="31">
        <v>10.27027027027027</v>
      </c>
      <c r="U46" s="31">
        <v>14.348965392608656</v>
      </c>
      <c r="V46" s="12"/>
      <c r="W46" s="31">
        <v>15.019086481505857</v>
      </c>
      <c r="X46" s="31">
        <v>14.705882352941176</v>
      </c>
      <c r="Y46" s="31">
        <v>14.054054054054054</v>
      </c>
      <c r="Z46" s="31">
        <v>14.647149182253546</v>
      </c>
      <c r="AA46" s="12"/>
      <c r="AB46" s="31">
        <v>15.190206660523891</v>
      </c>
      <c r="AC46" s="31">
        <v>25.882352941176471</v>
      </c>
      <c r="AD46" s="31">
        <v>24.324324324324323</v>
      </c>
      <c r="AE46" s="31">
        <v>15.14412216499503</v>
      </c>
      <c r="AF46" s="12"/>
      <c r="AG46" s="31">
        <v>13.070949058839016</v>
      </c>
      <c r="AH46" s="31">
        <v>14.705882352941176</v>
      </c>
      <c r="AI46" s="31">
        <v>13.513513513513514</v>
      </c>
      <c r="AJ46" s="31">
        <v>15.37905484774555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customHeight="1" x14ac:dyDescent="0.3">
      <c r="A47" s="2" t="s">
        <v>12</v>
      </c>
      <c r="B47" s="3"/>
      <c r="C47" s="30">
        <v>14.724354501046754</v>
      </c>
      <c r="D47" s="30">
        <v>11.73469387755102</v>
      </c>
      <c r="E47" s="30">
        <v>11.213517665130569</v>
      </c>
      <c r="F47" s="30">
        <v>14.333713984539704</v>
      </c>
      <c r="G47" s="12"/>
      <c r="H47" s="31">
        <v>15.146090597408902</v>
      </c>
      <c r="I47" s="31">
        <v>14.285714285714286</v>
      </c>
      <c r="J47" s="31">
        <v>13.517665130568357</v>
      </c>
      <c r="K47" s="31">
        <v>14.39520379479972</v>
      </c>
      <c r="L47" s="12"/>
      <c r="M47" s="31">
        <v>15.246214994386966</v>
      </c>
      <c r="N47" s="31">
        <v>13.26530612244898</v>
      </c>
      <c r="O47" s="31">
        <v>13.056835637480798</v>
      </c>
      <c r="P47" s="31">
        <v>14.621398453970485</v>
      </c>
      <c r="Q47" s="12"/>
      <c r="R47" s="31">
        <v>15.637610364392124</v>
      </c>
      <c r="S47" s="31">
        <v>14.965986394557824</v>
      </c>
      <c r="T47" s="31">
        <v>15.2073732718894</v>
      </c>
      <c r="U47" s="31">
        <v>15.260453267744202</v>
      </c>
      <c r="V47" s="12"/>
      <c r="W47" s="31">
        <v>15.755939197184381</v>
      </c>
      <c r="X47" s="31">
        <v>13.605442176870747</v>
      </c>
      <c r="Y47" s="31">
        <v>12.903225806451612</v>
      </c>
      <c r="Z47" s="31">
        <v>15.220924104005622</v>
      </c>
      <c r="AA47" s="12"/>
      <c r="AB47" s="31">
        <v>12.803786522649352</v>
      </c>
      <c r="AC47" s="31">
        <v>16.496598639455783</v>
      </c>
      <c r="AD47" s="31">
        <v>17.665130568356375</v>
      </c>
      <c r="AE47" s="31">
        <v>13.64414968376669</v>
      </c>
      <c r="AF47" s="12"/>
      <c r="AG47" s="31">
        <v>10.686003822931522</v>
      </c>
      <c r="AH47" s="31">
        <v>15.646258503401361</v>
      </c>
      <c r="AI47" s="31">
        <v>16.436251920122888</v>
      </c>
      <c r="AJ47" s="31">
        <v>12.524156711173577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14.569334147831398</v>
      </c>
      <c r="D48" s="35">
        <v>13.047001620745544</v>
      </c>
      <c r="E48" s="35">
        <v>12.780269058295964</v>
      </c>
      <c r="F48" s="35">
        <v>14.219595159761333</v>
      </c>
      <c r="G48" s="48"/>
      <c r="H48" s="36">
        <v>14.842700061087355</v>
      </c>
      <c r="I48" s="36">
        <v>13.128038897893031</v>
      </c>
      <c r="J48" s="36">
        <v>12.556053811659194</v>
      </c>
      <c r="K48" s="36">
        <v>14.142642056543801</v>
      </c>
      <c r="L48" s="48"/>
      <c r="M48" s="36">
        <v>15.015271838729383</v>
      </c>
      <c r="N48" s="36">
        <v>12.560777957860616</v>
      </c>
      <c r="O48" s="36">
        <v>12.780269058295964</v>
      </c>
      <c r="P48" s="36">
        <v>14.470529191992416</v>
      </c>
      <c r="Q48" s="48"/>
      <c r="R48" s="36">
        <v>15.250458155161882</v>
      </c>
      <c r="S48" s="36">
        <v>13.209076175040519</v>
      </c>
      <c r="T48" s="36">
        <v>13.228699551569507</v>
      </c>
      <c r="U48" s="36">
        <v>14.858640495176489</v>
      </c>
      <c r="V48" s="48"/>
      <c r="W48" s="40">
        <v>15.540623091020159</v>
      </c>
      <c r="X48" s="36">
        <v>14.505672609400325</v>
      </c>
      <c r="Y48" s="36">
        <v>14.200298953662182</v>
      </c>
      <c r="Z48" s="40">
        <v>15.080577705905315</v>
      </c>
      <c r="AA48" s="48"/>
      <c r="AB48" s="36">
        <v>13.59804520464264</v>
      </c>
      <c r="AC48" s="36">
        <v>17.828200972447327</v>
      </c>
      <c r="AD48" s="36">
        <v>18.310911808669655</v>
      </c>
      <c r="AE48" s="36">
        <v>14.164947303853232</v>
      </c>
      <c r="AF48" s="48"/>
      <c r="AG48" s="41">
        <v>11.183567501527184</v>
      </c>
      <c r="AH48" s="36">
        <v>15.721231766612641</v>
      </c>
      <c r="AI48" s="36">
        <v>16.143497757847534</v>
      </c>
      <c r="AJ48" s="41">
        <v>13.063068086767412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ht="15" customHeight="1" x14ac:dyDescent="0.3">
      <c r="A49" s="2" t="s">
        <v>14</v>
      </c>
      <c r="B49" s="3"/>
      <c r="C49" s="30">
        <v>14.325899136025718</v>
      </c>
      <c r="D49" s="30">
        <v>21.374045801526716</v>
      </c>
      <c r="E49" s="30">
        <v>24.822695035460992</v>
      </c>
      <c r="F49" s="30">
        <v>13.759278897136797</v>
      </c>
      <c r="G49" s="12"/>
      <c r="H49" s="31">
        <v>13.100261201527024</v>
      </c>
      <c r="I49" s="31">
        <v>9.1603053435114496</v>
      </c>
      <c r="J49" s="31">
        <v>8.5106382978723403</v>
      </c>
      <c r="K49" s="31">
        <v>13.268822905620361</v>
      </c>
      <c r="L49" s="12"/>
      <c r="M49" s="31">
        <v>13.582479405264216</v>
      </c>
      <c r="N49" s="31">
        <v>7.6335877862595423</v>
      </c>
      <c r="O49" s="31">
        <v>7.0921985815602833</v>
      </c>
      <c r="P49" s="31">
        <v>13.00371155885472</v>
      </c>
      <c r="Q49" s="12"/>
      <c r="R49" s="31">
        <v>15.049226441631506</v>
      </c>
      <c r="S49" s="31">
        <v>16.03053435114504</v>
      </c>
      <c r="T49" s="31">
        <v>15.602836879432624</v>
      </c>
      <c r="U49" s="31">
        <v>14.514846235418876</v>
      </c>
      <c r="V49" s="12"/>
      <c r="W49" s="31">
        <v>14.948764315852923</v>
      </c>
      <c r="X49" s="31">
        <v>9.1603053435114496</v>
      </c>
      <c r="Y49" s="31">
        <v>8.5106382978723403</v>
      </c>
      <c r="Z49" s="31">
        <v>13.772534464475079</v>
      </c>
      <c r="AA49" s="12"/>
      <c r="AB49" s="31">
        <v>15.973477998794454</v>
      </c>
      <c r="AC49" s="31">
        <v>22.137404580152673</v>
      </c>
      <c r="AD49" s="31">
        <v>21.276595744680851</v>
      </c>
      <c r="AE49" s="31">
        <v>17.298515376458113</v>
      </c>
      <c r="AF49" s="12"/>
      <c r="AG49" s="31">
        <v>13.019891500904158</v>
      </c>
      <c r="AH49" s="31">
        <v>14.503816793893129</v>
      </c>
      <c r="AI49" s="31">
        <v>14.184397163120567</v>
      </c>
      <c r="AJ49" s="31">
        <v>14.382290562036054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ht="15" customHeight="1" x14ac:dyDescent="0.3">
      <c r="A50" s="2" t="s">
        <v>15</v>
      </c>
      <c r="B50" s="3"/>
      <c r="C50" s="30">
        <v>11.795774647887324</v>
      </c>
      <c r="D50" s="30">
        <v>15</v>
      </c>
      <c r="E50" s="30">
        <v>12.5</v>
      </c>
      <c r="F50" s="30">
        <v>10.871905274488698</v>
      </c>
      <c r="G50" s="12"/>
      <c r="H50" s="31">
        <v>13.556338028169014</v>
      </c>
      <c r="I50" s="31">
        <v>5</v>
      </c>
      <c r="J50" s="31">
        <v>4.166666666666667</v>
      </c>
      <c r="K50" s="31">
        <v>13.778256189451023</v>
      </c>
      <c r="L50" s="12"/>
      <c r="M50" s="31">
        <v>12.32394366197183</v>
      </c>
      <c r="N50" s="31">
        <v>15</v>
      </c>
      <c r="O50" s="31">
        <v>12.5</v>
      </c>
      <c r="P50" s="31">
        <v>13.455328310010763</v>
      </c>
      <c r="Q50" s="12"/>
      <c r="R50" s="31">
        <v>14.612676056338028</v>
      </c>
      <c r="S50" s="31">
        <v>25</v>
      </c>
      <c r="T50" s="31">
        <v>29.166666666666668</v>
      </c>
      <c r="U50" s="31">
        <v>13.885898815931109</v>
      </c>
      <c r="V50" s="12"/>
      <c r="W50" s="31">
        <v>15.316901408450704</v>
      </c>
      <c r="X50" s="31">
        <v>10</v>
      </c>
      <c r="Y50" s="31">
        <v>16.666666666666668</v>
      </c>
      <c r="Z50" s="31">
        <v>13.455328310010763</v>
      </c>
      <c r="AA50" s="12"/>
      <c r="AB50" s="31">
        <v>16.549295774647888</v>
      </c>
      <c r="AC50" s="31">
        <v>20</v>
      </c>
      <c r="AD50" s="31">
        <v>16.666666666666668</v>
      </c>
      <c r="AE50" s="31">
        <v>17.330462863293864</v>
      </c>
      <c r="AF50" s="12"/>
      <c r="AG50" s="31">
        <v>15.845070422535212</v>
      </c>
      <c r="AH50" s="31">
        <v>10</v>
      </c>
      <c r="AI50" s="31">
        <v>8.3333333333333339</v>
      </c>
      <c r="AJ50" s="31">
        <v>17.222820236813778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ht="15" customHeight="1" x14ac:dyDescent="0.3">
      <c r="A51" s="2" t="s">
        <v>16</v>
      </c>
      <c r="B51" s="3"/>
      <c r="C51" s="30">
        <v>14.217221135029353</v>
      </c>
      <c r="D51" s="30">
        <v>10.285714285714286</v>
      </c>
      <c r="E51" s="30">
        <v>10.294117647058824</v>
      </c>
      <c r="F51" s="30">
        <v>14.484371953993112</v>
      </c>
      <c r="G51" s="12"/>
      <c r="H51" s="31">
        <v>13.992172211350294</v>
      </c>
      <c r="I51" s="31">
        <v>11.714285714285714</v>
      </c>
      <c r="J51" s="31">
        <v>11.029411764705882</v>
      </c>
      <c r="K51" s="31">
        <v>13.509649749821302</v>
      </c>
      <c r="L51" s="12"/>
      <c r="M51" s="31">
        <v>14.011741682974559</v>
      </c>
      <c r="N51" s="31">
        <v>12.285714285714286</v>
      </c>
      <c r="O51" s="31">
        <v>11.029411764705882</v>
      </c>
      <c r="P51" s="31">
        <v>13.308207160959126</v>
      </c>
      <c r="Q51" s="12"/>
      <c r="R51" s="31">
        <v>14.510763209393346</v>
      </c>
      <c r="S51" s="31">
        <v>10</v>
      </c>
      <c r="T51" s="31">
        <v>10.049019607843137</v>
      </c>
      <c r="U51" s="31">
        <v>13.607121970238483</v>
      </c>
      <c r="V51" s="12"/>
      <c r="W51" s="31">
        <v>14.422700587084149</v>
      </c>
      <c r="X51" s="31">
        <v>14.571428571428571</v>
      </c>
      <c r="Y51" s="31">
        <v>14.215686274509803</v>
      </c>
      <c r="Z51" s="31">
        <v>14.035999740074079</v>
      </c>
      <c r="AA51" s="12"/>
      <c r="AB51" s="31">
        <v>14.87279843444227</v>
      </c>
      <c r="AC51" s="31">
        <v>18.571428571428573</v>
      </c>
      <c r="AD51" s="31">
        <v>19.852941176470587</v>
      </c>
      <c r="AE51" s="31">
        <v>15.101696016635259</v>
      </c>
      <c r="AF51" s="12"/>
      <c r="AG51" s="31">
        <v>13.972602739726028</v>
      </c>
      <c r="AH51" s="31">
        <v>22.571428571428573</v>
      </c>
      <c r="AI51" s="31">
        <v>23.529411764705884</v>
      </c>
      <c r="AJ51" s="31">
        <v>15.95295340827864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ht="15" customHeight="1" x14ac:dyDescent="0.3">
      <c r="A52" s="2" t="s">
        <v>17</v>
      </c>
      <c r="B52" s="3"/>
      <c r="C52" s="30">
        <v>14.953448603458103</v>
      </c>
      <c r="D52" s="30">
        <v>11.256544502617801</v>
      </c>
      <c r="E52" s="30">
        <v>11.208791208791208</v>
      </c>
      <c r="F52" s="30">
        <v>14.458528679747641</v>
      </c>
      <c r="G52" s="12"/>
      <c r="H52" s="31">
        <v>13.727911837355121</v>
      </c>
      <c r="I52" s="31">
        <v>12.041884816753926</v>
      </c>
      <c r="J52" s="31">
        <v>11.428571428571429</v>
      </c>
      <c r="K52" s="31">
        <v>12.768420443364009</v>
      </c>
      <c r="L52" s="12"/>
      <c r="M52" s="31">
        <v>14.155424662739883</v>
      </c>
      <c r="N52" s="31">
        <v>14.921465968586388</v>
      </c>
      <c r="O52" s="31">
        <v>13.846153846153847</v>
      </c>
      <c r="P52" s="31">
        <v>13.879724489205302</v>
      </c>
      <c r="Q52" s="12"/>
      <c r="R52" s="31">
        <v>14.943948318449554</v>
      </c>
      <c r="S52" s="31">
        <v>13.350785340314136</v>
      </c>
      <c r="T52" s="31">
        <v>12.967032967032967</v>
      </c>
      <c r="U52" s="31">
        <v>14.452740637842219</v>
      </c>
      <c r="V52" s="12"/>
      <c r="W52" s="31">
        <v>15.095952878586358</v>
      </c>
      <c r="X52" s="31">
        <v>16.230366492146597</v>
      </c>
      <c r="Y52" s="31">
        <v>16.263736263736263</v>
      </c>
      <c r="Z52" s="31">
        <v>14.313827632112057</v>
      </c>
      <c r="AA52" s="12"/>
      <c r="AB52" s="31">
        <v>14.373931217936539</v>
      </c>
      <c r="AC52" s="31">
        <v>11.518324607329843</v>
      </c>
      <c r="AD52" s="31">
        <v>11.208791208791208</v>
      </c>
      <c r="AE52" s="31">
        <v>14.869479655032702</v>
      </c>
      <c r="AF52" s="12"/>
      <c r="AG52" s="31">
        <v>12.749382481474445</v>
      </c>
      <c r="AH52" s="31">
        <v>20.680628272251308</v>
      </c>
      <c r="AI52" s="31">
        <v>23.076923076923077</v>
      </c>
      <c r="AJ52" s="31">
        <v>15.257278462696069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ht="15" customHeight="1" x14ac:dyDescent="0.3">
      <c r="A53" s="2" t="s">
        <v>18</v>
      </c>
      <c r="B53" s="3"/>
      <c r="C53" s="30">
        <v>15.568862275449101</v>
      </c>
      <c r="D53" s="30">
        <v>13.513513513513514</v>
      </c>
      <c r="E53" s="30">
        <v>12.5</v>
      </c>
      <c r="F53" s="30">
        <v>16.13361762615494</v>
      </c>
      <c r="G53" s="12"/>
      <c r="H53" s="31">
        <v>13.652694610778443</v>
      </c>
      <c r="I53" s="31">
        <v>21.621621621621621</v>
      </c>
      <c r="J53" s="31">
        <v>20</v>
      </c>
      <c r="K53" s="31">
        <v>14.996446339729921</v>
      </c>
      <c r="L53" s="12"/>
      <c r="M53" s="31">
        <v>14.610778443113773</v>
      </c>
      <c r="N53" s="31">
        <v>8.1081081081081088</v>
      </c>
      <c r="O53" s="31">
        <v>7.5</v>
      </c>
      <c r="P53" s="31">
        <v>13.646055437100213</v>
      </c>
      <c r="Q53" s="12"/>
      <c r="R53" s="31">
        <v>14.850299401197605</v>
      </c>
      <c r="S53" s="31">
        <v>8.1081081081081088</v>
      </c>
      <c r="T53" s="31">
        <v>7.5</v>
      </c>
      <c r="U53" s="31">
        <v>14.498933901918976</v>
      </c>
      <c r="V53" s="12"/>
      <c r="W53" s="31">
        <v>14.850299401197605</v>
      </c>
      <c r="X53" s="31">
        <v>10.810810810810811</v>
      </c>
      <c r="Y53" s="31">
        <v>10</v>
      </c>
      <c r="Z53" s="31">
        <v>13.219616204690832</v>
      </c>
      <c r="AA53" s="12"/>
      <c r="AB53" s="31">
        <v>13.652694610778443</v>
      </c>
      <c r="AC53" s="31">
        <v>21.621621621621621</v>
      </c>
      <c r="AD53" s="31">
        <v>27.5</v>
      </c>
      <c r="AE53" s="31">
        <v>13.717128642501777</v>
      </c>
      <c r="AF53" s="12"/>
      <c r="AG53" s="31">
        <v>12.81437125748503</v>
      </c>
      <c r="AH53" s="31">
        <v>16.216216216216218</v>
      </c>
      <c r="AI53" s="31">
        <v>15</v>
      </c>
      <c r="AJ53" s="31">
        <v>13.788201847903341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ht="15" customHeight="1" x14ac:dyDescent="0.3">
      <c r="A54" s="2" t="s">
        <v>19</v>
      </c>
      <c r="B54" s="3"/>
      <c r="C54" s="30">
        <v>14.976560572415496</v>
      </c>
      <c r="D54" s="30">
        <v>13.636363636363637</v>
      </c>
      <c r="E54" s="30">
        <v>12.578616352201259</v>
      </c>
      <c r="F54" s="30">
        <v>15.117791588379824</v>
      </c>
      <c r="G54" s="12"/>
      <c r="H54" s="31">
        <v>14.384406612385886</v>
      </c>
      <c r="I54" s="31">
        <v>16.666666666666668</v>
      </c>
      <c r="J54" s="31">
        <v>15.09433962264151</v>
      </c>
      <c r="K54" s="31">
        <v>13.542419424772365</v>
      </c>
      <c r="L54" s="12"/>
      <c r="M54" s="31">
        <v>13.792252652356279</v>
      </c>
      <c r="N54" s="31">
        <v>12.878787878787879</v>
      </c>
      <c r="O54" s="31">
        <v>11.949685534591195</v>
      </c>
      <c r="P54" s="31">
        <v>13.051018933371875</v>
      </c>
      <c r="Q54" s="12"/>
      <c r="R54" s="31">
        <v>14.680483592400691</v>
      </c>
      <c r="S54" s="31">
        <v>9.0909090909090917</v>
      </c>
      <c r="T54" s="31">
        <v>9.433962264150944</v>
      </c>
      <c r="U54" s="31">
        <v>15.175603410897528</v>
      </c>
      <c r="V54" s="12"/>
      <c r="W54" s="31">
        <v>14.927214409079694</v>
      </c>
      <c r="X54" s="31">
        <v>9.8484848484848477</v>
      </c>
      <c r="Y54" s="31">
        <v>10.691823899371069</v>
      </c>
      <c r="Z54" s="31">
        <v>14.655297008238184</v>
      </c>
      <c r="AA54" s="12"/>
      <c r="AB54" s="31">
        <v>15.001233654083395</v>
      </c>
      <c r="AC54" s="31">
        <v>17.424242424242426</v>
      </c>
      <c r="AD54" s="31">
        <v>20.125786163522012</v>
      </c>
      <c r="AE54" s="31">
        <v>15.074432721491545</v>
      </c>
      <c r="AF54" s="12"/>
      <c r="AG54" s="31">
        <v>12.237848507278558</v>
      </c>
      <c r="AH54" s="31">
        <v>20.454545454545453</v>
      </c>
      <c r="AI54" s="31">
        <v>20.125786163522012</v>
      </c>
      <c r="AJ54" s="31">
        <v>13.383436912848678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ht="15" customHeight="1" x14ac:dyDescent="0.3">
      <c r="A55" s="2" t="s">
        <v>20</v>
      </c>
      <c r="B55" s="3"/>
      <c r="C55" s="30">
        <v>15.174111344385723</v>
      </c>
      <c r="D55" s="30">
        <v>10.404624277456648</v>
      </c>
      <c r="E55" s="30">
        <v>10.29023746701847</v>
      </c>
      <c r="F55" s="30">
        <v>15.009353863865304</v>
      </c>
      <c r="G55" s="12"/>
      <c r="H55" s="31">
        <v>14.486353435169768</v>
      </c>
      <c r="I55" s="31">
        <v>14.16184971098266</v>
      </c>
      <c r="J55" s="31">
        <v>13.984168865435356</v>
      </c>
      <c r="K55" s="31">
        <v>13.68062550966566</v>
      </c>
      <c r="L55" s="12"/>
      <c r="M55" s="31">
        <v>13.834793310649388</v>
      </c>
      <c r="N55" s="31">
        <v>12.716763005780347</v>
      </c>
      <c r="O55" s="31">
        <v>13.192612137203167</v>
      </c>
      <c r="P55" s="31">
        <v>13.349642634431813</v>
      </c>
      <c r="Q55" s="12"/>
      <c r="R55" s="31">
        <v>14.537030333743575</v>
      </c>
      <c r="S55" s="31">
        <v>16.473988439306357</v>
      </c>
      <c r="T55" s="31">
        <v>15.831134564643799</v>
      </c>
      <c r="U55" s="31">
        <v>14.035592651220799</v>
      </c>
      <c r="V55" s="12"/>
      <c r="W55" s="31">
        <v>15.326142040107145</v>
      </c>
      <c r="X55" s="31">
        <v>9.5375722543352595</v>
      </c>
      <c r="Y55" s="31">
        <v>8.7071240105540895</v>
      </c>
      <c r="Z55" s="31">
        <v>14.865448265937545</v>
      </c>
      <c r="AA55" s="12"/>
      <c r="AB55" s="31">
        <v>14.623905017012959</v>
      </c>
      <c r="AC55" s="31">
        <v>16.184971098265898</v>
      </c>
      <c r="AD55" s="31">
        <v>15.831134564643799</v>
      </c>
      <c r="AE55" s="31">
        <v>15.134072048736028</v>
      </c>
      <c r="AF55" s="12"/>
      <c r="AG55" s="31">
        <v>12.017664518931442</v>
      </c>
      <c r="AH55" s="31">
        <v>20.520231213872833</v>
      </c>
      <c r="AI55" s="31">
        <v>22.163588390501321</v>
      </c>
      <c r="AJ55" s="31">
        <v>13.925265026142851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ht="15" customHeight="1" x14ac:dyDescent="0.3">
      <c r="A56" s="2" t="s">
        <v>21</v>
      </c>
      <c r="B56" s="3"/>
      <c r="C56" s="30">
        <v>14.76923076923077</v>
      </c>
      <c r="D56" s="30">
        <v>11.724137931034482</v>
      </c>
      <c r="E56" s="30">
        <v>10.240963855421686</v>
      </c>
      <c r="F56" s="30">
        <v>14.496930209246962</v>
      </c>
      <c r="G56" s="12"/>
      <c r="H56" s="31">
        <v>14.5</v>
      </c>
      <c r="I56" s="31">
        <v>15.862068965517242</v>
      </c>
      <c r="J56" s="31">
        <v>13.855421686746988</v>
      </c>
      <c r="K56" s="31">
        <v>13.644906653301591</v>
      </c>
      <c r="L56" s="12"/>
      <c r="M56" s="31">
        <v>14.538461538461538</v>
      </c>
      <c r="N56" s="31">
        <v>16.551724137931036</v>
      </c>
      <c r="O56" s="31">
        <v>15.662650602409638</v>
      </c>
      <c r="P56" s="31">
        <v>13.895501816814935</v>
      </c>
      <c r="Q56" s="12"/>
      <c r="R56" s="31">
        <v>13.903846153846153</v>
      </c>
      <c r="S56" s="31">
        <v>7.5862068965517242</v>
      </c>
      <c r="T56" s="31">
        <v>9.0361445783132535</v>
      </c>
      <c r="U56" s="31">
        <v>13.644906653301591</v>
      </c>
      <c r="V56" s="12"/>
      <c r="W56" s="31">
        <v>16.057692307692307</v>
      </c>
      <c r="X56" s="31">
        <v>13.103448275862069</v>
      </c>
      <c r="Y56" s="31">
        <v>12.048192771084338</v>
      </c>
      <c r="Z56" s="31">
        <v>15.48678110512467</v>
      </c>
      <c r="AA56" s="12"/>
      <c r="AB56" s="31">
        <v>14.884615384615385</v>
      </c>
      <c r="AC56" s="31">
        <v>15.172413793103448</v>
      </c>
      <c r="AD56" s="31">
        <v>16.867469879518072</v>
      </c>
      <c r="AE56" s="31">
        <v>15.93785239944869</v>
      </c>
      <c r="AF56" s="12"/>
      <c r="AG56" s="31">
        <v>11.346153846153847</v>
      </c>
      <c r="AH56" s="31">
        <v>20</v>
      </c>
      <c r="AI56" s="31">
        <v>22.289156626506024</v>
      </c>
      <c r="AJ56" s="31">
        <v>12.893121162761558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14.759324195090851</v>
      </c>
      <c r="D57" s="43">
        <v>12.054439403758911</v>
      </c>
      <c r="E57" s="43">
        <v>11.963882618510159</v>
      </c>
      <c r="F57" s="35">
        <v>14.59262002988773</v>
      </c>
      <c r="G57" s="48"/>
      <c r="H57" s="36">
        <v>14.05801721389863</v>
      </c>
      <c r="I57" s="36">
        <v>13.091380427738173</v>
      </c>
      <c r="J57" s="36">
        <v>12.302483069977427</v>
      </c>
      <c r="K57" s="36">
        <v>13.414992400342303</v>
      </c>
      <c r="L57" s="48"/>
      <c r="M57" s="36">
        <v>13.978323238763149</v>
      </c>
      <c r="N57" s="36">
        <v>13.026571613739469</v>
      </c>
      <c r="O57" s="36">
        <v>12.358916478555305</v>
      </c>
      <c r="P57" s="36">
        <v>13.460973522537136</v>
      </c>
      <c r="Q57" s="48"/>
      <c r="R57" s="36">
        <v>14.619859738603761</v>
      </c>
      <c r="S57" s="36">
        <v>12.637718729747245</v>
      </c>
      <c r="T57" s="36">
        <v>12.528216704288939</v>
      </c>
      <c r="U57" s="36">
        <v>14.157076622431124</v>
      </c>
      <c r="V57" s="48"/>
      <c r="W57" s="36">
        <v>15.09204654128148</v>
      </c>
      <c r="X57" s="36">
        <v>12.70252754374595</v>
      </c>
      <c r="Y57" s="36">
        <v>12.528216704288939</v>
      </c>
      <c r="Z57" s="36">
        <v>14.473835464217746</v>
      </c>
      <c r="AA57" s="48"/>
      <c r="AB57" s="36">
        <v>14.819094676442461</v>
      </c>
      <c r="AC57" s="36">
        <v>16.267012313674659</v>
      </c>
      <c r="AD57" s="36">
        <v>16.760722347629798</v>
      </c>
      <c r="AE57" s="36">
        <v>15.355140306285364</v>
      </c>
      <c r="AF57" s="48"/>
      <c r="AG57" s="36">
        <v>12.673334395919669</v>
      </c>
      <c r="AH57" s="40">
        <v>20.220349967595592</v>
      </c>
      <c r="AI57" s="40">
        <v>21.557562076749434</v>
      </c>
      <c r="AJ57" s="36">
        <v>14.545361654298596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54</v>
      </c>
      <c r="B58" s="17"/>
      <c r="C58" s="35">
        <v>14.541048913713089</v>
      </c>
      <c r="D58" s="35">
        <v>12.599134823359769</v>
      </c>
      <c r="E58" s="35">
        <v>12.34890558640967</v>
      </c>
      <c r="F58" s="35">
        <v>14.179480679179088</v>
      </c>
      <c r="G58" s="48"/>
      <c r="H58" s="36">
        <v>14.388270565526305</v>
      </c>
      <c r="I58" s="36">
        <v>12.38284066330209</v>
      </c>
      <c r="J58" s="36">
        <v>11.891538712838942</v>
      </c>
      <c r="K58" s="41">
        <v>13.656721419434174</v>
      </c>
      <c r="L58" s="48"/>
      <c r="M58" s="36">
        <v>14.42769723602612</v>
      </c>
      <c r="N58" s="41">
        <v>11.878154289834175</v>
      </c>
      <c r="O58" s="56">
        <v>11.564848088859851</v>
      </c>
      <c r="P58" s="36">
        <v>13.763371301857049</v>
      </c>
      <c r="Q58" s="48"/>
      <c r="R58" s="36">
        <v>14.859747833586596</v>
      </c>
      <c r="S58" s="36">
        <v>13.139870223503966</v>
      </c>
      <c r="T58" s="36">
        <v>12.969617771969945</v>
      </c>
      <c r="U58" s="36">
        <v>14.371508746164539</v>
      </c>
      <c r="V58" s="48"/>
      <c r="W58" s="40">
        <v>15.448273029693212</v>
      </c>
      <c r="X58" s="36">
        <v>14.04109589041096</v>
      </c>
      <c r="Y58" s="36">
        <v>13.835347925514538</v>
      </c>
      <c r="Z58" s="36">
        <v>14.878824170476632</v>
      </c>
      <c r="AA58" s="48"/>
      <c r="AB58" s="36">
        <v>14.564458499322354</v>
      </c>
      <c r="AC58" s="36">
        <v>17.682047584715214</v>
      </c>
      <c r="AD58" s="36">
        <v>18.131329630839595</v>
      </c>
      <c r="AE58" s="40">
        <v>15.391093277852082</v>
      </c>
      <c r="AF58" s="48"/>
      <c r="AG58" s="41">
        <v>11.770503922132326</v>
      </c>
      <c r="AH58" s="40">
        <v>18.276856524873828</v>
      </c>
      <c r="AI58" s="40">
        <v>19.258412283567463</v>
      </c>
      <c r="AJ58" s="36">
        <v>13.759000405036439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95" t="s">
        <v>38</v>
      </c>
      <c r="B60" s="196"/>
      <c r="C60" s="196"/>
      <c r="D60" s="196"/>
      <c r="E60" s="196"/>
      <c r="F60" s="19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97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65"/>
      <c r="AS61" s="182" t="s">
        <v>35</v>
      </c>
      <c r="AT61" s="183"/>
      <c r="AU61" s="183"/>
      <c r="AV61" s="183"/>
      <c r="AW61" s="183"/>
    </row>
    <row r="62" spans="1:49" ht="51" x14ac:dyDescent="0.3">
      <c r="A62" s="19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2.9226618705035969</v>
      </c>
      <c r="D63" s="31">
        <v>141.2320143884892</v>
      </c>
      <c r="E63" s="31">
        <v>2.0274485339987525</v>
      </c>
      <c r="F63" s="31">
        <v>103.17460317460319</v>
      </c>
      <c r="G63" s="31">
        <v>2.8327338129496402</v>
      </c>
      <c r="H63" s="12"/>
      <c r="I63" s="30">
        <v>2.871699861046781</v>
      </c>
      <c r="J63" s="30">
        <v>136.72996757758222</v>
      </c>
      <c r="K63" s="30">
        <v>2.05706702057067</v>
      </c>
      <c r="L63" s="30">
        <v>101.63934426229508</v>
      </c>
      <c r="M63" s="30">
        <v>2.8253821213524781</v>
      </c>
      <c r="N63" s="12"/>
      <c r="O63" s="30">
        <v>2.266152362584378</v>
      </c>
      <c r="P63" s="30">
        <v>137.5602700096432</v>
      </c>
      <c r="Q63" s="30">
        <v>1.6206896551724137</v>
      </c>
      <c r="R63" s="30">
        <v>109.30232558139534</v>
      </c>
      <c r="S63" s="30">
        <v>2.073288331726133</v>
      </c>
      <c r="T63" s="12"/>
      <c r="U63" s="30">
        <v>2.1927820922795798</v>
      </c>
      <c r="V63" s="30">
        <v>137.96253997259024</v>
      </c>
      <c r="W63" s="30">
        <v>1.5645371577574969</v>
      </c>
      <c r="X63" s="30">
        <v>102.12765957446808</v>
      </c>
      <c r="Y63" s="30">
        <v>2.1470991320237549</v>
      </c>
      <c r="Z63" s="12"/>
      <c r="AA63" s="30">
        <v>3.280067283431455</v>
      </c>
      <c r="AB63" s="30">
        <v>139.86543313708998</v>
      </c>
      <c r="AC63" s="30">
        <v>2.2914218566392477</v>
      </c>
      <c r="AD63" s="30">
        <v>109.85915492957747</v>
      </c>
      <c r="AE63" s="30">
        <v>2.9857022708158114</v>
      </c>
      <c r="AF63" s="12"/>
      <c r="AG63" s="30">
        <v>3.9110745162618357</v>
      </c>
      <c r="AH63" s="30">
        <v>155.82544256895844</v>
      </c>
      <c r="AI63" s="30">
        <v>2.4484536082474229</v>
      </c>
      <c r="AJ63" s="30">
        <v>117.28395061728396</v>
      </c>
      <c r="AK63" s="30">
        <v>3.3347056401811446</v>
      </c>
      <c r="AL63" s="12"/>
      <c r="AM63" s="30">
        <v>4.7619047619047619</v>
      </c>
      <c r="AN63" s="30">
        <v>170</v>
      </c>
      <c r="AO63" s="30">
        <v>2.7247956403269753</v>
      </c>
      <c r="AP63" s="30">
        <v>116.27906976744187</v>
      </c>
      <c r="AQ63" s="30">
        <v>4.0952380952380958</v>
      </c>
      <c r="AR63" s="12"/>
      <c r="AS63" s="37">
        <v>3.1826657236546008</v>
      </c>
      <c r="AT63" s="37">
        <v>145.6117790779914</v>
      </c>
      <c r="AU63" s="37">
        <v>2.1389681099299973</v>
      </c>
      <c r="AV63" s="37">
        <v>109.51327433628319</v>
      </c>
      <c r="AW63" s="37">
        <v>2.9061917314987462</v>
      </c>
    </row>
    <row r="64" spans="1:49" x14ac:dyDescent="0.3">
      <c r="A64" s="2" t="s">
        <v>1</v>
      </c>
      <c r="B64" s="3"/>
      <c r="C64" s="31">
        <v>0</v>
      </c>
      <c r="D64" s="31">
        <v>135.59322033898303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132.75862068965517</v>
      </c>
      <c r="K64" s="30">
        <v>0</v>
      </c>
      <c r="L64" s="30">
        <v>0</v>
      </c>
      <c r="M64" s="30">
        <v>0</v>
      </c>
      <c r="N64" s="12"/>
      <c r="O64" s="30">
        <v>3.9215686274509802</v>
      </c>
      <c r="P64" s="30">
        <v>115.68627450980394</v>
      </c>
      <c r="Q64" s="30">
        <v>3.278688524590164</v>
      </c>
      <c r="R64" s="30">
        <v>100</v>
      </c>
      <c r="S64" s="30">
        <v>3.9215686274509802</v>
      </c>
      <c r="T64" s="12"/>
      <c r="U64" s="30">
        <v>1.7241379310344827</v>
      </c>
      <c r="V64" s="30">
        <v>148.27586206896552</v>
      </c>
      <c r="W64" s="30">
        <v>1.1494252873563218</v>
      </c>
      <c r="X64" s="30">
        <v>100</v>
      </c>
      <c r="Y64" s="30">
        <v>1.7241379310344827</v>
      </c>
      <c r="Z64" s="12"/>
      <c r="AA64" s="30">
        <v>2.9411764705882351</v>
      </c>
      <c r="AB64" s="30">
        <v>139.70588235294116</v>
      </c>
      <c r="AC64" s="30">
        <v>2.0618556701030926</v>
      </c>
      <c r="AD64" s="30">
        <v>100</v>
      </c>
      <c r="AE64" s="30">
        <v>2.9411764705882351</v>
      </c>
      <c r="AF64" s="12"/>
      <c r="AG64" s="30">
        <v>8.1967213114754092</v>
      </c>
      <c r="AH64" s="30">
        <v>124.59016393442623</v>
      </c>
      <c r="AI64" s="30">
        <v>6.1728395061728394</v>
      </c>
      <c r="AJ64" s="30">
        <v>100</v>
      </c>
      <c r="AK64" s="30">
        <v>8.1967213114754092</v>
      </c>
      <c r="AL64" s="12"/>
      <c r="AM64" s="30">
        <v>11.111111111111111</v>
      </c>
      <c r="AN64" s="30">
        <v>138.0952380952381</v>
      </c>
      <c r="AO64" s="30">
        <v>7.4468085106382977</v>
      </c>
      <c r="AP64" s="30">
        <v>100</v>
      </c>
      <c r="AQ64" s="30">
        <v>11.111111111111111</v>
      </c>
      <c r="AR64" s="12"/>
      <c r="AS64" s="37">
        <v>4.0669856459330145</v>
      </c>
      <c r="AT64" s="37">
        <v>133.97129186602871</v>
      </c>
      <c r="AU64" s="37">
        <v>2.9462738301559792</v>
      </c>
      <c r="AV64" s="37">
        <v>100</v>
      </c>
      <c r="AW64" s="37">
        <v>4.0669856459330145</v>
      </c>
    </row>
    <row r="65" spans="1:49" x14ac:dyDescent="0.3">
      <c r="A65" s="2" t="s">
        <v>2</v>
      </c>
      <c r="B65" s="3"/>
      <c r="C65" s="31">
        <v>1.6616957818491693</v>
      </c>
      <c r="D65" s="31">
        <v>131.94148558443405</v>
      </c>
      <c r="E65" s="31">
        <v>1.2437546507919635</v>
      </c>
      <c r="F65" s="31">
        <v>103.53982300884957</v>
      </c>
      <c r="G65" s="31">
        <v>1.6048856696491975</v>
      </c>
      <c r="H65" s="12"/>
      <c r="I65" s="30">
        <v>1.2401352874859075</v>
      </c>
      <c r="J65" s="30">
        <v>127.21251409244645</v>
      </c>
      <c r="K65" s="30">
        <v>0.96544157981349432</v>
      </c>
      <c r="L65" s="30">
        <v>107.31707317073172</v>
      </c>
      <c r="M65" s="30">
        <v>1.1555806087936866</v>
      </c>
      <c r="N65" s="12"/>
      <c r="O65" s="30">
        <v>1.2590182486914698</v>
      </c>
      <c r="P65" s="30">
        <v>127.81157165087001</v>
      </c>
      <c r="Q65" s="30">
        <v>0.97544936431389739</v>
      </c>
      <c r="R65" s="30">
        <v>101.13636363636364</v>
      </c>
      <c r="S65" s="30">
        <v>1.2448719762342624</v>
      </c>
      <c r="T65" s="12"/>
      <c r="U65" s="30">
        <v>1.6316073354908307</v>
      </c>
      <c r="V65" s="30">
        <v>130.81175836030206</v>
      </c>
      <c r="W65" s="30">
        <v>1.2319283241702301</v>
      </c>
      <c r="X65" s="30">
        <v>103.41880341880344</v>
      </c>
      <c r="Y65" s="30">
        <v>1.5776699029126213</v>
      </c>
      <c r="Z65" s="12"/>
      <c r="AA65" s="30">
        <v>1.705365341728978</v>
      </c>
      <c r="AB65" s="30">
        <v>129.54217499672046</v>
      </c>
      <c r="AC65" s="30">
        <v>1.2993503248375811</v>
      </c>
      <c r="AD65" s="30">
        <v>107.43801652892562</v>
      </c>
      <c r="AE65" s="30">
        <v>1.5873015873015872</v>
      </c>
      <c r="AF65" s="12"/>
      <c r="AG65" s="30">
        <v>2.2892080193374094</v>
      </c>
      <c r="AH65" s="30">
        <v>145.61353618654914</v>
      </c>
      <c r="AI65" s="30">
        <v>1.5477792732166891</v>
      </c>
      <c r="AJ65" s="30">
        <v>113.38028169014085</v>
      </c>
      <c r="AK65" s="30">
        <v>2.0190530356888949</v>
      </c>
      <c r="AL65" s="12"/>
      <c r="AM65" s="30">
        <v>2.9351280613198729</v>
      </c>
      <c r="AN65" s="30">
        <v>160.75902037764067</v>
      </c>
      <c r="AO65" s="30">
        <v>1.7930561900411146</v>
      </c>
      <c r="AP65" s="30">
        <v>116.2962962962963</v>
      </c>
      <c r="AQ65" s="30">
        <v>2.5238362310712281</v>
      </c>
      <c r="AR65" s="12"/>
      <c r="AS65" s="37">
        <v>1.7747342011639622</v>
      </c>
      <c r="AT65" s="37">
        <v>135.24996401176301</v>
      </c>
      <c r="AU65" s="37">
        <v>1.2951929282165957</v>
      </c>
      <c r="AV65" s="37">
        <v>108.14536340852131</v>
      </c>
      <c r="AW65" s="37">
        <v>1.6410636066382873</v>
      </c>
    </row>
    <row r="66" spans="1:49" x14ac:dyDescent="0.3">
      <c r="A66" s="2" t="s">
        <v>3</v>
      </c>
      <c r="B66" s="3"/>
      <c r="C66" s="31">
        <v>3.1390134529147984</v>
      </c>
      <c r="D66" s="31">
        <v>129.82062780269058</v>
      </c>
      <c r="E66" s="31">
        <v>2.3608768971332208</v>
      </c>
      <c r="F66" s="31">
        <v>107.69230769230769</v>
      </c>
      <c r="G66" s="31">
        <v>2.9147982062780269</v>
      </c>
      <c r="H66" s="12"/>
      <c r="I66" s="30">
        <v>2.6804123711340204</v>
      </c>
      <c r="J66" s="30">
        <v>122.88659793814433</v>
      </c>
      <c r="K66" s="30">
        <v>2.1346469622331692</v>
      </c>
      <c r="L66" s="30">
        <v>100</v>
      </c>
      <c r="M66" s="30">
        <v>2.6804123711340204</v>
      </c>
      <c r="N66" s="12"/>
      <c r="O66" s="30">
        <v>2.3210831721470022</v>
      </c>
      <c r="P66" s="30">
        <v>123.98452611218569</v>
      </c>
      <c r="Q66" s="30">
        <v>1.8376722817764166</v>
      </c>
      <c r="R66" s="30">
        <v>100</v>
      </c>
      <c r="S66" s="30">
        <v>2.3210831721470022</v>
      </c>
      <c r="T66" s="12"/>
      <c r="U66" s="30">
        <v>2.754237288135593</v>
      </c>
      <c r="V66" s="30">
        <v>131.77966101694915</v>
      </c>
      <c r="W66" s="30">
        <v>2.0472440944881889</v>
      </c>
      <c r="X66" s="30">
        <v>118.18181818181819</v>
      </c>
      <c r="Y66" s="30">
        <v>2.3305084745762712</v>
      </c>
      <c r="Z66" s="12"/>
      <c r="AA66" s="30">
        <v>3.1775700934579438</v>
      </c>
      <c r="AB66" s="30">
        <v>126.54205607476636</v>
      </c>
      <c r="AC66" s="30">
        <v>2.4495677233429394</v>
      </c>
      <c r="AD66" s="30">
        <v>106.25</v>
      </c>
      <c r="AE66" s="30">
        <v>2.990654205607477</v>
      </c>
      <c r="AF66" s="12"/>
      <c r="AG66" s="30">
        <v>5.3949903660886322</v>
      </c>
      <c r="AH66" s="30">
        <v>142.38921001926784</v>
      </c>
      <c r="AI66" s="30">
        <v>3.6505867014341589</v>
      </c>
      <c r="AJ66" s="30">
        <v>107.69230769230769</v>
      </c>
      <c r="AK66" s="30">
        <v>5.0096339113680148</v>
      </c>
      <c r="AL66" s="12"/>
      <c r="AM66" s="30">
        <v>6.2645011600928076</v>
      </c>
      <c r="AN66" s="30">
        <v>151.04408352668213</v>
      </c>
      <c r="AO66" s="30">
        <v>3.9823008849557522</v>
      </c>
      <c r="AP66" s="30">
        <v>117.39130434782609</v>
      </c>
      <c r="AQ66" s="30">
        <v>5.3364269141531322</v>
      </c>
      <c r="AR66" s="12"/>
      <c r="AS66" s="37">
        <v>3.6417033773861971</v>
      </c>
      <c r="AT66" s="37">
        <v>132.30543318649046</v>
      </c>
      <c r="AU66" s="37">
        <v>2.6787643119464248</v>
      </c>
      <c r="AV66" s="37">
        <v>108.77192982456141</v>
      </c>
      <c r="AW66" s="37">
        <v>3.3480176211453743</v>
      </c>
    </row>
    <row r="67" spans="1:49" x14ac:dyDescent="0.3">
      <c r="A67" s="2" t="s">
        <v>4</v>
      </c>
      <c r="B67" s="3"/>
      <c r="C67" s="31">
        <v>2.2820800598578375</v>
      </c>
      <c r="D67" s="31">
        <v>132.09876543209879</v>
      </c>
      <c r="E67" s="31">
        <v>1.6982182628062361</v>
      </c>
      <c r="F67" s="31">
        <v>110.90909090909091</v>
      </c>
      <c r="G67" s="31">
        <v>2.0576131687242798</v>
      </c>
      <c r="H67" s="12"/>
      <c r="I67" s="30">
        <v>2.7897838899803533</v>
      </c>
      <c r="J67" s="30">
        <v>132.65225933202359</v>
      </c>
      <c r="K67" s="30">
        <v>2.0597621119814331</v>
      </c>
      <c r="L67" s="30">
        <v>107.57575757575756</v>
      </c>
      <c r="M67" s="30">
        <v>2.5933202357563849</v>
      </c>
      <c r="N67" s="12"/>
      <c r="O67" s="30">
        <v>2.2701475595913734</v>
      </c>
      <c r="P67" s="30">
        <v>131.78206583427922</v>
      </c>
      <c r="Q67" s="30">
        <v>1.6934801016088061</v>
      </c>
      <c r="R67" s="30">
        <v>103.44827586206897</v>
      </c>
      <c r="S67" s="30">
        <v>2.1944759742716613</v>
      </c>
      <c r="T67" s="12"/>
      <c r="U67" s="30">
        <v>2.6593806921675776</v>
      </c>
      <c r="V67" s="30">
        <v>134.28051001821493</v>
      </c>
      <c r="W67" s="30">
        <v>1.9420058526203778</v>
      </c>
      <c r="X67" s="30">
        <v>108.95522388059702</v>
      </c>
      <c r="Y67" s="30">
        <v>2.4408014571948997</v>
      </c>
      <c r="Z67" s="12"/>
      <c r="AA67" s="30">
        <v>2.1880341880341883</v>
      </c>
      <c r="AB67" s="30">
        <v>135.65811965811966</v>
      </c>
      <c r="AC67" s="30">
        <v>1.5873015873015872</v>
      </c>
      <c r="AD67" s="30">
        <v>103.2258064516129</v>
      </c>
      <c r="AE67" s="30">
        <v>2.1196581196581197</v>
      </c>
      <c r="AF67" s="12"/>
      <c r="AG67" s="30">
        <v>3.939393939393939</v>
      </c>
      <c r="AH67" s="30">
        <v>149.96632996632997</v>
      </c>
      <c r="AI67" s="30">
        <v>2.5596149639028658</v>
      </c>
      <c r="AJ67" s="30">
        <v>111.42857142857143</v>
      </c>
      <c r="AK67" s="30">
        <v>3.535353535353535</v>
      </c>
      <c r="AL67" s="12"/>
      <c r="AM67" s="30">
        <v>4.5112781954887211</v>
      </c>
      <c r="AN67" s="30">
        <v>159.18964076858813</v>
      </c>
      <c r="AO67" s="30">
        <v>2.7558050523092623</v>
      </c>
      <c r="AP67" s="30">
        <v>110.20408163265304</v>
      </c>
      <c r="AQ67" s="30">
        <v>4.0935672514619883</v>
      </c>
      <c r="AR67" s="12"/>
      <c r="AS67" s="37">
        <v>2.9319925906324427</v>
      </c>
      <c r="AT67" s="37">
        <v>139.23789362265148</v>
      </c>
      <c r="AU67" s="37">
        <v>2.0623161969995905</v>
      </c>
      <c r="AV67" s="37">
        <v>108.41487279843444</v>
      </c>
      <c r="AW67" s="37">
        <v>2.7044191585075419</v>
      </c>
    </row>
    <row r="68" spans="1:49" x14ac:dyDescent="0.3">
      <c r="A68" s="2" t="s">
        <v>5</v>
      </c>
      <c r="B68" s="3"/>
      <c r="C68" s="31">
        <v>2.5032938076416338</v>
      </c>
      <c r="D68" s="31">
        <v>128.98550724637681</v>
      </c>
      <c r="E68" s="31">
        <v>1.903807615230461</v>
      </c>
      <c r="F68" s="31">
        <v>100</v>
      </c>
      <c r="G68" s="31">
        <v>2.5032938076416338</v>
      </c>
      <c r="H68" s="12"/>
      <c r="I68" s="30">
        <v>0.77319587628865982</v>
      </c>
      <c r="J68" s="30">
        <v>126.93298969072164</v>
      </c>
      <c r="K68" s="30">
        <v>0.60544904137235112</v>
      </c>
      <c r="L68" s="30">
        <v>100</v>
      </c>
      <c r="M68" s="30">
        <v>0.77319587628865982</v>
      </c>
      <c r="N68" s="12"/>
      <c r="O68" s="30">
        <v>1.4144271570014144</v>
      </c>
      <c r="P68" s="30">
        <v>127.01555869872701</v>
      </c>
      <c r="Q68" s="30">
        <v>1.1013215859030838</v>
      </c>
      <c r="R68" s="30">
        <v>100</v>
      </c>
      <c r="S68" s="30">
        <v>1.4144271570014144</v>
      </c>
      <c r="T68" s="12"/>
      <c r="U68" s="30">
        <v>3.3200531208499333</v>
      </c>
      <c r="V68" s="30">
        <v>126.56042496679947</v>
      </c>
      <c r="W68" s="30">
        <v>2.556237218813906</v>
      </c>
      <c r="X68" s="30">
        <v>113.63636363636364</v>
      </c>
      <c r="Y68" s="30">
        <v>2.9216467463479412</v>
      </c>
      <c r="Z68" s="12"/>
      <c r="AA68" s="30">
        <v>4.1412911084043849</v>
      </c>
      <c r="AB68" s="30">
        <v>131.5468940316687</v>
      </c>
      <c r="AC68" s="30">
        <v>3.0520646319569118</v>
      </c>
      <c r="AD68" s="30">
        <v>113.33333333333333</v>
      </c>
      <c r="AE68" s="30">
        <v>3.6540803897685747</v>
      </c>
      <c r="AF68" s="12"/>
      <c r="AG68" s="30">
        <v>3.2825322391559206</v>
      </c>
      <c r="AH68" s="30">
        <v>139.9765533411489</v>
      </c>
      <c r="AI68" s="30">
        <v>2.2913256955810146</v>
      </c>
      <c r="AJ68" s="30">
        <v>103.7037037037037</v>
      </c>
      <c r="AK68" s="30">
        <v>3.1652989449003512</v>
      </c>
      <c r="AL68" s="12"/>
      <c r="AM68" s="30">
        <v>4.8895899053627758</v>
      </c>
      <c r="AN68" s="30">
        <v>151.57728706624604</v>
      </c>
      <c r="AO68" s="30">
        <v>3.125</v>
      </c>
      <c r="AP68" s="30">
        <v>114.81481481481481</v>
      </c>
      <c r="AQ68" s="30">
        <v>4.2586750788643535</v>
      </c>
      <c r="AR68" s="12"/>
      <c r="AS68" s="37">
        <v>2.8851593437676786</v>
      </c>
      <c r="AT68" s="37">
        <v>132.94361682066756</v>
      </c>
      <c r="AU68" s="37">
        <v>2.12411495210329</v>
      </c>
      <c r="AV68" s="37">
        <v>108.51063829787233</v>
      </c>
      <c r="AW68" s="37">
        <v>2.6588723364133511</v>
      </c>
    </row>
    <row r="69" spans="1:49" x14ac:dyDescent="0.3">
      <c r="A69" s="2" t="s">
        <v>6</v>
      </c>
      <c r="B69" s="3"/>
      <c r="C69" s="31">
        <v>1.2151536812008579</v>
      </c>
      <c r="D69" s="31">
        <v>126.09006433166547</v>
      </c>
      <c r="E69" s="31">
        <v>0.95451993262212242</v>
      </c>
      <c r="F69" s="31">
        <v>100</v>
      </c>
      <c r="G69" s="31">
        <v>1.2151536812008579</v>
      </c>
      <c r="H69" s="12"/>
      <c r="I69" s="30">
        <v>1.023192360163711</v>
      </c>
      <c r="J69" s="30">
        <v>126.05729877216916</v>
      </c>
      <c r="K69" s="30">
        <v>0.80515297906602246</v>
      </c>
      <c r="L69" s="30">
        <v>100</v>
      </c>
      <c r="M69" s="30">
        <v>1.023192360163711</v>
      </c>
      <c r="N69" s="12"/>
      <c r="O69" s="30">
        <v>1.5161957270847692</v>
      </c>
      <c r="P69" s="30">
        <v>124.05237767057203</v>
      </c>
      <c r="Q69" s="30">
        <v>1.2074643249176729</v>
      </c>
      <c r="R69" s="30">
        <v>100</v>
      </c>
      <c r="S69" s="30">
        <v>1.5161957270847692</v>
      </c>
      <c r="T69" s="12"/>
      <c r="U69" s="30">
        <v>1.1299435028248588</v>
      </c>
      <c r="V69" s="30">
        <v>127.82485875706216</v>
      </c>
      <c r="W69" s="30">
        <v>0.87623220153340631</v>
      </c>
      <c r="X69" s="30">
        <v>106.66666666666667</v>
      </c>
      <c r="Y69" s="30">
        <v>1.0593220338983049</v>
      </c>
      <c r="Z69" s="12"/>
      <c r="AA69" s="30">
        <v>0.9696186166774402</v>
      </c>
      <c r="AB69" s="30">
        <v>124.82223658694247</v>
      </c>
      <c r="AC69" s="30">
        <v>0.77081192189105863</v>
      </c>
      <c r="AD69" s="30">
        <v>100</v>
      </c>
      <c r="AE69" s="30">
        <v>0.9696186166774402</v>
      </c>
      <c r="AF69" s="12"/>
      <c r="AG69" s="30">
        <v>1.4914243102162565</v>
      </c>
      <c r="AH69" s="30">
        <v>137.50932140193885</v>
      </c>
      <c r="AI69" s="30">
        <v>1.0729613733905579</v>
      </c>
      <c r="AJ69" s="30">
        <v>105.26315789473684</v>
      </c>
      <c r="AK69" s="30">
        <v>1.4168530947054436</v>
      </c>
      <c r="AL69" s="12"/>
      <c r="AM69" s="30">
        <v>1.813236627379873</v>
      </c>
      <c r="AN69" s="30">
        <v>146.14687216681776</v>
      </c>
      <c r="AO69" s="30">
        <v>1.2254901960784315</v>
      </c>
      <c r="AP69" s="30">
        <v>105.26315789473684</v>
      </c>
      <c r="AQ69" s="30">
        <v>1.7225747960108795</v>
      </c>
      <c r="AR69" s="12"/>
      <c r="AS69" s="37">
        <v>1.2856114367993416</v>
      </c>
      <c r="AT69" s="37">
        <v>129.68219685282321</v>
      </c>
      <c r="AU69" s="37">
        <v>0.98162399874352124</v>
      </c>
      <c r="AV69" s="37">
        <v>102.45901639344261</v>
      </c>
      <c r="AW69" s="37">
        <v>1.2547567623161575</v>
      </c>
    </row>
    <row r="70" spans="1:49" x14ac:dyDescent="0.3">
      <c r="A70" s="2" t="s">
        <v>7</v>
      </c>
      <c r="B70" s="3"/>
      <c r="C70" s="31">
        <v>2.0741508944775733</v>
      </c>
      <c r="D70" s="31">
        <v>132.79751101892663</v>
      </c>
      <c r="E70" s="31">
        <v>1.5378700499807767</v>
      </c>
      <c r="F70" s="31">
        <v>111.11111111111111</v>
      </c>
      <c r="G70" s="31">
        <v>1.866735805029816</v>
      </c>
      <c r="H70" s="12"/>
      <c r="I70" s="30">
        <v>2.3679912901469788</v>
      </c>
      <c r="J70" s="30">
        <v>131.24659771366359</v>
      </c>
      <c r="K70" s="30">
        <v>1.7722550417600327</v>
      </c>
      <c r="L70" s="30">
        <v>108.74999999999999</v>
      </c>
      <c r="M70" s="30">
        <v>2.1774632553075666</v>
      </c>
      <c r="N70" s="12"/>
      <c r="O70" s="30">
        <v>2.0159151193633953</v>
      </c>
      <c r="P70" s="30">
        <v>131.29973474801059</v>
      </c>
      <c r="Q70" s="30">
        <v>1.5121368881814563</v>
      </c>
      <c r="R70" s="30">
        <v>111.76470588235294</v>
      </c>
      <c r="S70" s="30">
        <v>1.8037135278514589</v>
      </c>
      <c r="T70" s="12"/>
      <c r="U70" s="30">
        <v>2.5728537673930165</v>
      </c>
      <c r="V70" s="30">
        <v>132.18692570228407</v>
      </c>
      <c r="W70" s="30">
        <v>1.9092148840833818</v>
      </c>
      <c r="X70" s="30">
        <v>107.69230769230769</v>
      </c>
      <c r="Y70" s="30">
        <v>2.3890784982935154</v>
      </c>
      <c r="Z70" s="12"/>
      <c r="AA70" s="30">
        <v>2.3947567431308294</v>
      </c>
      <c r="AB70" s="30">
        <v>132.46785984371061</v>
      </c>
      <c r="AC70" s="30">
        <v>1.7757009345794394</v>
      </c>
      <c r="AD70" s="30">
        <v>109.19540229885058</v>
      </c>
      <c r="AE70" s="30">
        <v>2.1930930173934966</v>
      </c>
      <c r="AF70" s="12"/>
      <c r="AG70" s="30">
        <v>2.9118773946360155</v>
      </c>
      <c r="AH70" s="30">
        <v>147.20306513409963</v>
      </c>
      <c r="AI70" s="30">
        <v>1.9397651863195506</v>
      </c>
      <c r="AJ70" s="30">
        <v>108.57142857142857</v>
      </c>
      <c r="AK70" s="30">
        <v>2.6819923371647509</v>
      </c>
      <c r="AL70" s="12"/>
      <c r="AM70" s="30">
        <v>4.5141281874569259</v>
      </c>
      <c r="AN70" s="30">
        <v>166.29910406616125</v>
      </c>
      <c r="AO70" s="30">
        <v>2.642727456122655</v>
      </c>
      <c r="AP70" s="30">
        <v>115.92920353982301</v>
      </c>
      <c r="AQ70" s="30">
        <v>3.893866299104066</v>
      </c>
      <c r="AR70" s="12"/>
      <c r="AS70" s="37">
        <v>2.6299528848381866</v>
      </c>
      <c r="AT70" s="37">
        <v>138.15169537344559</v>
      </c>
      <c r="AU70" s="37">
        <v>1.8681077522356944</v>
      </c>
      <c r="AV70" s="37">
        <v>110.55194805194806</v>
      </c>
      <c r="AW70" s="37">
        <v>2.3789294817332203</v>
      </c>
    </row>
    <row r="71" spans="1:49" x14ac:dyDescent="0.3">
      <c r="A71" s="28" t="s">
        <v>8</v>
      </c>
      <c r="B71" s="76"/>
      <c r="C71" s="36">
        <v>2.0208039874309245</v>
      </c>
      <c r="D71" s="36">
        <v>132.65792610250298</v>
      </c>
      <c r="E71" s="36">
        <v>1.500462609115411</v>
      </c>
      <c r="F71" s="36">
        <v>105.96590909090908</v>
      </c>
      <c r="G71" s="36">
        <v>1.9070321811680571</v>
      </c>
      <c r="H71" s="48"/>
      <c r="I71" s="35">
        <v>1.8730489073881373</v>
      </c>
      <c r="J71" s="35">
        <v>129.70589846103292</v>
      </c>
      <c r="K71" s="35">
        <v>1.4235171696149844</v>
      </c>
      <c r="L71" s="35">
        <v>105.88235294117648</v>
      </c>
      <c r="M71" s="35">
        <v>1.7689906347554629</v>
      </c>
      <c r="N71" s="48"/>
      <c r="O71" s="35">
        <v>1.7394158188382014</v>
      </c>
      <c r="P71" s="35">
        <v>129.73963461328083</v>
      </c>
      <c r="Q71" s="35">
        <v>1.3229604359945084</v>
      </c>
      <c r="R71" s="35">
        <v>104.95049504950495</v>
      </c>
      <c r="S71" s="35">
        <v>1.6573679028552675</v>
      </c>
      <c r="T71" s="48"/>
      <c r="U71" s="35">
        <v>2.0946017605260367</v>
      </c>
      <c r="V71" s="35">
        <v>132.10838901262062</v>
      </c>
      <c r="W71" s="35">
        <v>1.5607712976134029</v>
      </c>
      <c r="X71" s="35">
        <v>106.46900269541779</v>
      </c>
      <c r="Y71" s="35">
        <v>1.9673348181143282</v>
      </c>
      <c r="Z71" s="48"/>
      <c r="AA71" s="35">
        <v>2.1898912605718888</v>
      </c>
      <c r="AB71" s="35">
        <v>131.93213854208619</v>
      </c>
      <c r="AC71" s="35">
        <v>1.6327603032805345</v>
      </c>
      <c r="AD71" s="35">
        <v>107.67326732673268</v>
      </c>
      <c r="AE71" s="35">
        <v>2.0338300443012485</v>
      </c>
      <c r="AF71" s="48"/>
      <c r="AG71" s="35">
        <v>2.9705559332670886</v>
      </c>
      <c r="AH71" s="35">
        <v>146.93792165681711</v>
      </c>
      <c r="AI71" s="35">
        <v>1.9815796818308682</v>
      </c>
      <c r="AJ71" s="35">
        <v>111.37254901960785</v>
      </c>
      <c r="AK71" s="35">
        <v>2.6672245175461535</v>
      </c>
      <c r="AL71" s="48"/>
      <c r="AM71" s="35">
        <v>3.8795405982905984</v>
      </c>
      <c r="AN71" s="35">
        <v>161.03766025641028</v>
      </c>
      <c r="AO71" s="35">
        <v>2.352417199773261</v>
      </c>
      <c r="AP71" s="35">
        <v>114.37007874015748</v>
      </c>
      <c r="AQ71" s="35">
        <v>3.392094017094017</v>
      </c>
      <c r="AR71" s="48"/>
      <c r="AS71" s="35">
        <v>2.3564756137633194</v>
      </c>
      <c r="AT71" s="35">
        <v>137.08632586959584</v>
      </c>
      <c r="AU71" s="35">
        <v>1.6899227415798423</v>
      </c>
      <c r="AV71" s="35">
        <v>108.69722121977625</v>
      </c>
      <c r="AW71" s="35">
        <v>2.1679262701653914</v>
      </c>
    </row>
    <row r="72" spans="1:49" x14ac:dyDescent="0.3">
      <c r="A72" s="2" t="s">
        <v>9</v>
      </c>
      <c r="B72" s="3"/>
      <c r="C72" s="31">
        <v>1.7724782468578795</v>
      </c>
      <c r="D72" s="31">
        <v>128.71414759909766</v>
      </c>
      <c r="E72" s="31">
        <v>1.3583600889108423</v>
      </c>
      <c r="F72" s="31">
        <v>103.77358490566037</v>
      </c>
      <c r="G72" s="31">
        <v>1.7080244924266839</v>
      </c>
      <c r="H72" s="12"/>
      <c r="I72" s="30">
        <v>1.5775917578879588</v>
      </c>
      <c r="J72" s="30">
        <v>126.07855763039279</v>
      </c>
      <c r="K72" s="30">
        <v>1.2358133669609079</v>
      </c>
      <c r="L72" s="30">
        <v>100</v>
      </c>
      <c r="M72" s="30">
        <v>1.5775917578879588</v>
      </c>
      <c r="N72" s="12"/>
      <c r="O72" s="30">
        <v>1.585820895522388</v>
      </c>
      <c r="P72" s="30">
        <v>126.89676616915422</v>
      </c>
      <c r="Q72" s="30">
        <v>1.2342691190706678</v>
      </c>
      <c r="R72" s="30">
        <v>104.08163265306123</v>
      </c>
      <c r="S72" s="30">
        <v>1.5236318407960199</v>
      </c>
      <c r="T72" s="12"/>
      <c r="U72" s="30">
        <v>1.5132408575031526</v>
      </c>
      <c r="V72" s="30">
        <v>127.26986128625472</v>
      </c>
      <c r="W72" s="30">
        <v>1.175030599755202</v>
      </c>
      <c r="X72" s="30">
        <v>102.12765957446808</v>
      </c>
      <c r="Y72" s="30">
        <v>1.4817150063051703</v>
      </c>
      <c r="Z72" s="12"/>
      <c r="AA72" s="30">
        <v>1.8746158574062692</v>
      </c>
      <c r="AB72" s="30">
        <v>127.99631223110018</v>
      </c>
      <c r="AC72" s="30">
        <v>1.4434453383814483</v>
      </c>
      <c r="AD72" s="30">
        <v>107.01754385964912</v>
      </c>
      <c r="AE72" s="30">
        <v>1.7516902274124155</v>
      </c>
      <c r="AF72" s="12"/>
      <c r="AG72" s="30">
        <v>2.1825396825396823</v>
      </c>
      <c r="AH72" s="30">
        <v>134.65608465608466</v>
      </c>
      <c r="AI72" s="30">
        <v>1.5949734171097147</v>
      </c>
      <c r="AJ72" s="30">
        <v>108.19672131147541</v>
      </c>
      <c r="AK72" s="30">
        <v>2.017195767195767</v>
      </c>
      <c r="AL72" s="12"/>
      <c r="AM72" s="30">
        <v>2.9209621993127146</v>
      </c>
      <c r="AN72" s="30">
        <v>152.70618556701029</v>
      </c>
      <c r="AO72" s="30">
        <v>1.8768975986751308</v>
      </c>
      <c r="AP72" s="30">
        <v>111.47540983606557</v>
      </c>
      <c r="AQ72" s="30">
        <v>2.6202749140893471</v>
      </c>
      <c r="AR72" s="12"/>
      <c r="AS72" s="37">
        <v>1.8770928642173279</v>
      </c>
      <c r="AT72" s="37">
        <v>131.20784794604538</v>
      </c>
      <c r="AU72" s="37">
        <v>1.4104472322630945</v>
      </c>
      <c r="AV72" s="37">
        <v>105.57029177718833</v>
      </c>
      <c r="AW72" s="37">
        <v>1.7780502759043533</v>
      </c>
    </row>
    <row r="73" spans="1:49" x14ac:dyDescent="0.3">
      <c r="A73" s="2" t="s">
        <v>10</v>
      </c>
      <c r="B73" s="3"/>
      <c r="C73" s="31">
        <v>2.5688073394495414</v>
      </c>
      <c r="D73" s="31">
        <v>137.06422018348624</v>
      </c>
      <c r="E73" s="31">
        <v>1.8396846254927726</v>
      </c>
      <c r="F73" s="31">
        <v>100</v>
      </c>
      <c r="G73" s="31">
        <v>2.5688073394495414</v>
      </c>
      <c r="H73" s="12"/>
      <c r="I73" s="30">
        <v>2.0220588235294117</v>
      </c>
      <c r="J73" s="30">
        <v>134.74264705882354</v>
      </c>
      <c r="K73" s="30">
        <v>1.478494623655914</v>
      </c>
      <c r="L73" s="30">
        <v>100</v>
      </c>
      <c r="M73" s="30">
        <v>2.0220588235294117</v>
      </c>
      <c r="N73" s="12"/>
      <c r="O73" s="30">
        <v>2.6871401151631478</v>
      </c>
      <c r="P73" s="30">
        <v>137.23608445297504</v>
      </c>
      <c r="Q73" s="30">
        <v>1.9204389574759946</v>
      </c>
      <c r="R73" s="30">
        <v>107.69230769230769</v>
      </c>
      <c r="S73" s="30">
        <v>2.4952015355086372</v>
      </c>
      <c r="T73" s="12"/>
      <c r="U73" s="30">
        <v>2.0484171322160147</v>
      </c>
      <c r="V73" s="30">
        <v>139.47858472998138</v>
      </c>
      <c r="W73" s="30">
        <v>1.4473684210526316</v>
      </c>
      <c r="X73" s="30">
        <v>110.00000000000001</v>
      </c>
      <c r="Y73" s="30">
        <v>1.8621973929236499</v>
      </c>
      <c r="Z73" s="12"/>
      <c r="AA73" s="30">
        <v>3.231292517006803</v>
      </c>
      <c r="AB73" s="30">
        <v>136.9047619047619</v>
      </c>
      <c r="AC73" s="30">
        <v>2.3058252427184467</v>
      </c>
      <c r="AD73" s="30">
        <v>111.76470588235294</v>
      </c>
      <c r="AE73" s="30">
        <v>2.8911564625850339</v>
      </c>
      <c r="AF73" s="12"/>
      <c r="AG73" s="30">
        <v>3.7549407114624502</v>
      </c>
      <c r="AH73" s="30">
        <v>146.24505928853756</v>
      </c>
      <c r="AI73" s="30">
        <v>2.5032938076416338</v>
      </c>
      <c r="AJ73" s="30">
        <v>105.55555555555556</v>
      </c>
      <c r="AK73" s="30">
        <v>3.5573122529644272</v>
      </c>
      <c r="AL73" s="12"/>
      <c r="AM73" s="30">
        <v>3.3333333333333335</v>
      </c>
      <c r="AN73" s="30">
        <v>156.875</v>
      </c>
      <c r="AO73" s="30">
        <v>2.080624187256177</v>
      </c>
      <c r="AP73" s="30">
        <v>100</v>
      </c>
      <c r="AQ73" s="30">
        <v>3.3333333333333335</v>
      </c>
      <c r="AR73" s="12"/>
      <c r="AS73" s="37">
        <v>2.7949475947325988</v>
      </c>
      <c r="AT73" s="37">
        <v>140.87610857296426</v>
      </c>
      <c r="AU73" s="37">
        <v>1.9453797231575012</v>
      </c>
      <c r="AV73" s="37">
        <v>105.05050505050507</v>
      </c>
      <c r="AW73" s="37">
        <v>2.6605751142166083</v>
      </c>
    </row>
    <row r="74" spans="1:49" x14ac:dyDescent="0.3">
      <c r="A74" s="2" t="s">
        <v>11</v>
      </c>
      <c r="B74" s="3"/>
      <c r="C74" s="31">
        <v>2.7911453320500481</v>
      </c>
      <c r="D74" s="31">
        <v>142.6371511068335</v>
      </c>
      <c r="E74" s="31">
        <v>1.9192587690271343</v>
      </c>
      <c r="F74" s="31">
        <v>115.99999999999999</v>
      </c>
      <c r="G74" s="31">
        <v>2.4061597690086622</v>
      </c>
      <c r="H74" s="12"/>
      <c r="I74" s="30">
        <v>1.8570102135561743</v>
      </c>
      <c r="J74" s="30">
        <v>137.14020427112351</v>
      </c>
      <c r="K74" s="30">
        <v>1.3360053440213762</v>
      </c>
      <c r="L74" s="30">
        <v>111.11111111111111</v>
      </c>
      <c r="M74" s="30">
        <v>1.6713091922005572</v>
      </c>
      <c r="N74" s="12"/>
      <c r="O74" s="30">
        <v>1.9626168224299065</v>
      </c>
      <c r="P74" s="30">
        <v>142.14953271028037</v>
      </c>
      <c r="Q74" s="30">
        <v>1.3618677042801557</v>
      </c>
      <c r="R74" s="30">
        <v>140</v>
      </c>
      <c r="S74" s="30">
        <v>1.4018691588785046</v>
      </c>
      <c r="T74" s="12"/>
      <c r="U74" s="30">
        <v>1.6918967052537845</v>
      </c>
      <c r="V74" s="30">
        <v>141.40694568121103</v>
      </c>
      <c r="W74" s="30">
        <v>1.1823273179838207</v>
      </c>
      <c r="X74" s="30">
        <v>105.55555555555556</v>
      </c>
      <c r="Y74" s="30">
        <v>1.6028495102404272</v>
      </c>
      <c r="Z74" s="12"/>
      <c r="AA74" s="30">
        <v>2.2787028921998247</v>
      </c>
      <c r="AB74" s="30">
        <v>142.068361086766</v>
      </c>
      <c r="AC74" s="30">
        <v>1.5786278081360048</v>
      </c>
      <c r="AD74" s="30">
        <v>104</v>
      </c>
      <c r="AE74" s="30">
        <v>2.1910604732690624</v>
      </c>
      <c r="AF74" s="12"/>
      <c r="AG74" s="30">
        <v>3.8994800693240896</v>
      </c>
      <c r="AH74" s="30">
        <v>145.23396880415945</v>
      </c>
      <c r="AI74" s="30">
        <v>2.6147588611272514</v>
      </c>
      <c r="AJ74" s="30">
        <v>102.27272727272727</v>
      </c>
      <c r="AK74" s="30">
        <v>3.8128249566724435</v>
      </c>
      <c r="AL74" s="12"/>
      <c r="AM74" s="30">
        <v>2.5176233635448138</v>
      </c>
      <c r="AN74" s="30">
        <v>171.39979859013093</v>
      </c>
      <c r="AO74" s="30">
        <v>1.4475969889982629</v>
      </c>
      <c r="AP74" s="30">
        <v>100</v>
      </c>
      <c r="AQ74" s="30">
        <v>2.5176233635448138</v>
      </c>
      <c r="AR74" s="12"/>
      <c r="AS74" s="37">
        <v>2.4351717783335527</v>
      </c>
      <c r="AT74" s="37">
        <v>145.67592470712123</v>
      </c>
      <c r="AU74" s="37">
        <v>1.6441521507287595</v>
      </c>
      <c r="AV74" s="37">
        <v>108.8235294117647</v>
      </c>
      <c r="AW74" s="37">
        <v>2.2377254179281292</v>
      </c>
    </row>
    <row r="75" spans="1:49" x14ac:dyDescent="0.3">
      <c r="A75" s="2" t="s">
        <v>12</v>
      </c>
      <c r="B75" s="3"/>
      <c r="C75" s="31">
        <v>1.5042241912219245</v>
      </c>
      <c r="D75" s="31">
        <v>134.49412734391098</v>
      </c>
      <c r="E75" s="31">
        <v>1.106060606060606</v>
      </c>
      <c r="F75" s="31">
        <v>105.79710144927536</v>
      </c>
      <c r="G75" s="31">
        <v>1.4218009478672986</v>
      </c>
      <c r="H75" s="12"/>
      <c r="I75" s="30">
        <v>1.7628205128205128</v>
      </c>
      <c r="J75" s="30">
        <v>131.31009615384613</v>
      </c>
      <c r="K75" s="30">
        <v>1.3247026945657083</v>
      </c>
      <c r="L75" s="30">
        <v>104.76190476190477</v>
      </c>
      <c r="M75" s="30">
        <v>1.6826923076923077</v>
      </c>
      <c r="N75" s="12"/>
      <c r="O75" s="30">
        <v>1.691542288557214</v>
      </c>
      <c r="P75" s="30">
        <v>132.49751243781094</v>
      </c>
      <c r="Q75" s="30">
        <v>1.260566513421326</v>
      </c>
      <c r="R75" s="30">
        <v>108.97435897435896</v>
      </c>
      <c r="S75" s="30">
        <v>1.5522388059701493</v>
      </c>
      <c r="T75" s="12"/>
      <c r="U75" s="30">
        <v>1.9208381839348081</v>
      </c>
      <c r="V75" s="30">
        <v>134.82731858750486</v>
      </c>
      <c r="W75" s="30">
        <v>1.4046538024971622</v>
      </c>
      <c r="X75" s="30">
        <v>112.5</v>
      </c>
      <c r="Y75" s="30">
        <v>1.7074117190531626</v>
      </c>
      <c r="Z75" s="12"/>
      <c r="AA75" s="30">
        <v>1.6175621028307337</v>
      </c>
      <c r="AB75" s="30">
        <v>133.4681301752359</v>
      </c>
      <c r="AC75" s="30">
        <v>1.1974340698503207</v>
      </c>
      <c r="AD75" s="30">
        <v>105</v>
      </c>
      <c r="AE75" s="30">
        <v>1.5405353360292702</v>
      </c>
      <c r="AF75" s="12"/>
      <c r="AG75" s="30">
        <v>2.7251184834123223</v>
      </c>
      <c r="AH75" s="30">
        <v>147.22748815165875</v>
      </c>
      <c r="AI75" s="30">
        <v>1.8173198482932997</v>
      </c>
      <c r="AJ75" s="30">
        <v>118.55670103092784</v>
      </c>
      <c r="AK75" s="30">
        <v>2.298578199052133</v>
      </c>
      <c r="AL75" s="12"/>
      <c r="AM75" s="30">
        <v>3.0380465644520158</v>
      </c>
      <c r="AN75" s="30">
        <v>161.92504258943782</v>
      </c>
      <c r="AO75" s="30">
        <v>1.8416523235800346</v>
      </c>
      <c r="AP75" s="30">
        <v>116.30434782608697</v>
      </c>
      <c r="AQ75" s="30">
        <v>2.6121521862578079</v>
      </c>
      <c r="AR75" s="12"/>
      <c r="AS75" s="37">
        <v>1.9751812858399831</v>
      </c>
      <c r="AT75" s="37">
        <v>138.15953153918505</v>
      </c>
      <c r="AU75" s="37">
        <v>1.4094875181328079</v>
      </c>
      <c r="AV75" s="37">
        <v>110.71428571428572</v>
      </c>
      <c r="AW75" s="37">
        <v>1.7840347097909524</v>
      </c>
    </row>
    <row r="76" spans="1:49" x14ac:dyDescent="0.3">
      <c r="A76" s="29" t="s">
        <v>13</v>
      </c>
      <c r="B76" s="77"/>
      <c r="C76" s="36">
        <v>1.7924528301886793</v>
      </c>
      <c r="D76" s="36">
        <v>133.64779874213838</v>
      </c>
      <c r="E76" s="36">
        <v>1.3234269793359648</v>
      </c>
      <c r="F76" s="36">
        <v>106.21118012422359</v>
      </c>
      <c r="G76" s="36">
        <v>1.6876310272536685</v>
      </c>
      <c r="H76" s="48"/>
      <c r="I76" s="43">
        <v>1.728572898446342</v>
      </c>
      <c r="J76" s="43">
        <v>130.4763864595123</v>
      </c>
      <c r="K76" s="35">
        <v>1.3074947466728928</v>
      </c>
      <c r="L76" s="43">
        <v>103.7037037037037</v>
      </c>
      <c r="M76" s="35">
        <v>1.6668381520732585</v>
      </c>
      <c r="N76" s="48"/>
      <c r="O76" s="35">
        <v>1.7392188771358827</v>
      </c>
      <c r="P76" s="35">
        <v>131.96704637917006</v>
      </c>
      <c r="Q76" s="43">
        <v>1.300775901414879</v>
      </c>
      <c r="R76" s="35">
        <v>110.3225806451613</v>
      </c>
      <c r="S76" s="43">
        <v>1.5764849471114728</v>
      </c>
      <c r="T76" s="48"/>
      <c r="U76" s="35">
        <v>1.7724814740636892</v>
      </c>
      <c r="V76" s="35">
        <v>133.41678349689565</v>
      </c>
      <c r="W76" s="35">
        <v>1.3111111111111111</v>
      </c>
      <c r="X76" s="35">
        <v>108.58895705521472</v>
      </c>
      <c r="Y76" s="35">
        <v>1.6322851992789906</v>
      </c>
      <c r="Z76" s="48"/>
      <c r="AA76" s="35">
        <v>1.867138364779874</v>
      </c>
      <c r="AB76" s="35">
        <v>132.88128930817612</v>
      </c>
      <c r="AC76" s="35">
        <v>1.3856476079346558</v>
      </c>
      <c r="AD76" s="35">
        <v>106.14525139664805</v>
      </c>
      <c r="AE76" s="35">
        <v>1.7590408805031446</v>
      </c>
      <c r="AF76" s="48"/>
      <c r="AG76" s="35">
        <v>2.7515723270440251</v>
      </c>
      <c r="AH76" s="35">
        <v>142.64375561545373</v>
      </c>
      <c r="AI76" s="35">
        <v>1.892476440599413</v>
      </c>
      <c r="AJ76" s="35">
        <v>111.36363636363636</v>
      </c>
      <c r="AK76" s="35">
        <v>2.4707996406109616</v>
      </c>
      <c r="AL76" s="48"/>
      <c r="AM76" s="35">
        <v>2.9496108152396556</v>
      </c>
      <c r="AN76" s="35">
        <v>159.94810869862079</v>
      </c>
      <c r="AO76" s="35">
        <v>1.8107133875429626</v>
      </c>
      <c r="AP76" s="35">
        <v>111.34020618556701</v>
      </c>
      <c r="AQ76" s="35">
        <v>2.6491874914652462</v>
      </c>
      <c r="AR76" s="48"/>
      <c r="AS76" s="43">
        <v>2.043372021991448</v>
      </c>
      <c r="AT76" s="43">
        <v>136.93494196701283</v>
      </c>
      <c r="AU76" s="43">
        <v>1.4702811995208949</v>
      </c>
      <c r="AV76" s="43">
        <v>108.42787682333875</v>
      </c>
      <c r="AW76" s="43">
        <v>1.8845448992058644</v>
      </c>
    </row>
    <row r="77" spans="1:49" x14ac:dyDescent="0.3">
      <c r="A77" s="2" t="s">
        <v>14</v>
      </c>
      <c r="B77" s="3"/>
      <c r="C77" s="31">
        <v>4.9088359046283312</v>
      </c>
      <c r="D77" s="31">
        <v>145.58204768583448</v>
      </c>
      <c r="E77" s="31">
        <v>3.2618825722273996</v>
      </c>
      <c r="F77" s="31">
        <v>125</v>
      </c>
      <c r="G77" s="31">
        <v>3.9270687237026647</v>
      </c>
      <c r="H77" s="12"/>
      <c r="I77" s="30">
        <v>1.8404907975460123</v>
      </c>
      <c r="J77" s="30">
        <v>153.52760736196319</v>
      </c>
      <c r="K77" s="30">
        <v>1.1846001974333662</v>
      </c>
      <c r="L77" s="30">
        <v>100</v>
      </c>
      <c r="M77" s="30">
        <v>1.8404907975460123</v>
      </c>
      <c r="N77" s="12"/>
      <c r="O77" s="30">
        <v>1.4792899408284024</v>
      </c>
      <c r="P77" s="30">
        <v>145.11834319526628</v>
      </c>
      <c r="Q77" s="30">
        <v>1.0090817356205852</v>
      </c>
      <c r="R77" s="30">
        <v>100</v>
      </c>
      <c r="S77" s="30">
        <v>1.4792899408284024</v>
      </c>
      <c r="T77" s="12"/>
      <c r="U77" s="30">
        <v>2.9372496662216285</v>
      </c>
      <c r="V77" s="30">
        <v>146.19492656875835</v>
      </c>
      <c r="W77" s="30">
        <v>1.9695613249776187</v>
      </c>
      <c r="X77" s="30">
        <v>104.76190476190477</v>
      </c>
      <c r="Y77" s="30">
        <v>2.8037383177570092</v>
      </c>
      <c r="Z77" s="12"/>
      <c r="AA77" s="30">
        <v>1.6129032258064515</v>
      </c>
      <c r="AB77" s="30">
        <v>139.65053763440861</v>
      </c>
      <c r="AC77" s="30">
        <v>1.1417697431018079</v>
      </c>
      <c r="AD77" s="30">
        <v>100</v>
      </c>
      <c r="AE77" s="30">
        <v>1.6129032258064515</v>
      </c>
      <c r="AF77" s="12"/>
      <c r="AG77" s="30">
        <v>3.7735849056603774</v>
      </c>
      <c r="AH77" s="30">
        <v>164.15094339622641</v>
      </c>
      <c r="AI77" s="30">
        <v>2.2471910112359552</v>
      </c>
      <c r="AJ77" s="30">
        <v>103.44827586206897</v>
      </c>
      <c r="AK77" s="30">
        <v>3.6477987421383649</v>
      </c>
      <c r="AL77" s="12"/>
      <c r="AM77" s="30">
        <v>3.0864197530864197</v>
      </c>
      <c r="AN77" s="30">
        <v>167.43827160493828</v>
      </c>
      <c r="AO77" s="30">
        <v>1.809954751131222</v>
      </c>
      <c r="AP77" s="30">
        <v>105.26315789473684</v>
      </c>
      <c r="AQ77" s="30">
        <v>2.9320987654320985</v>
      </c>
      <c r="AR77" s="12"/>
      <c r="AS77" s="37">
        <v>2.8330319469559977</v>
      </c>
      <c r="AT77" s="37">
        <v>151.57725537472373</v>
      </c>
      <c r="AU77" s="37">
        <v>1.8347430058555627</v>
      </c>
      <c r="AV77" s="37">
        <v>107.63358778625954</v>
      </c>
      <c r="AW77" s="37">
        <v>2.6321076953988345</v>
      </c>
    </row>
    <row r="78" spans="1:49" x14ac:dyDescent="0.3">
      <c r="A78" s="2" t="s">
        <v>15</v>
      </c>
      <c r="B78" s="3"/>
      <c r="C78" s="31">
        <v>4.4776119402985071</v>
      </c>
      <c r="D78" s="31">
        <v>150.74626865671641</v>
      </c>
      <c r="E78" s="31">
        <v>2.8846153846153846</v>
      </c>
      <c r="F78" s="31">
        <v>100</v>
      </c>
      <c r="G78" s="31">
        <v>4.4776119402985071</v>
      </c>
      <c r="H78" s="12"/>
      <c r="I78" s="30">
        <v>1.2987012987012987</v>
      </c>
      <c r="J78" s="30">
        <v>166.23376623376623</v>
      </c>
      <c r="K78" s="30">
        <v>0.77519379844961245</v>
      </c>
      <c r="L78" s="30">
        <v>100</v>
      </c>
      <c r="M78" s="30">
        <v>1.2987012987012987</v>
      </c>
      <c r="N78" s="12"/>
      <c r="O78" s="30">
        <v>4.2857142857142856</v>
      </c>
      <c r="P78" s="30">
        <v>178.57142857142858</v>
      </c>
      <c r="Q78" s="30">
        <v>2.34375</v>
      </c>
      <c r="R78" s="30">
        <v>100</v>
      </c>
      <c r="S78" s="30">
        <v>4.2857142857142856</v>
      </c>
      <c r="T78" s="12"/>
      <c r="U78" s="30">
        <v>8.4337349397590362</v>
      </c>
      <c r="V78" s="30">
        <v>155.42168674698794</v>
      </c>
      <c r="W78" s="30">
        <v>5.1470588235294112</v>
      </c>
      <c r="X78" s="30">
        <v>140</v>
      </c>
      <c r="Y78" s="30">
        <v>6.024096385542169</v>
      </c>
      <c r="Z78" s="12"/>
      <c r="AA78" s="30">
        <v>4.5977011494252871</v>
      </c>
      <c r="AB78" s="30">
        <v>143.67816091954023</v>
      </c>
      <c r="AC78" s="30">
        <v>3.1007751937984498</v>
      </c>
      <c r="AD78" s="30">
        <v>200</v>
      </c>
      <c r="AE78" s="30">
        <v>2.2988505747126435</v>
      </c>
      <c r="AF78" s="12"/>
      <c r="AG78" s="30">
        <v>4.2553191489361701</v>
      </c>
      <c r="AH78" s="30">
        <v>171.27659574468086</v>
      </c>
      <c r="AI78" s="30">
        <v>2.4242424242424243</v>
      </c>
      <c r="AJ78" s="30">
        <v>100</v>
      </c>
      <c r="AK78" s="30">
        <v>4.2553191489361701</v>
      </c>
      <c r="AL78" s="12"/>
      <c r="AM78" s="30">
        <v>2.2222222222222223</v>
      </c>
      <c r="AN78" s="30">
        <v>177.77777777777777</v>
      </c>
      <c r="AO78" s="30">
        <v>1.2345679012345678</v>
      </c>
      <c r="AP78" s="30">
        <v>100</v>
      </c>
      <c r="AQ78" s="30">
        <v>2.2222222222222223</v>
      </c>
      <c r="AR78" s="12"/>
      <c r="AS78" s="37">
        <v>4.225352112676056</v>
      </c>
      <c r="AT78" s="37">
        <v>163.55633802816902</v>
      </c>
      <c r="AU78" s="37">
        <v>2.5183630640083945</v>
      </c>
      <c r="AV78" s="37">
        <v>120</v>
      </c>
      <c r="AW78" s="37">
        <v>3.5211267605633805</v>
      </c>
    </row>
    <row r="79" spans="1:49" x14ac:dyDescent="0.3">
      <c r="A79" s="2" t="s">
        <v>16</v>
      </c>
      <c r="B79" s="3"/>
      <c r="C79" s="31">
        <v>2.8905712319339298</v>
      </c>
      <c r="D79" s="31">
        <v>153.40674466620786</v>
      </c>
      <c r="E79" s="31">
        <v>1.8494055482166447</v>
      </c>
      <c r="F79" s="31">
        <v>116.66666666666667</v>
      </c>
      <c r="G79" s="31">
        <v>2.477632484514797</v>
      </c>
      <c r="H79" s="12"/>
      <c r="I79" s="30">
        <v>3.1468531468531471</v>
      </c>
      <c r="J79" s="30">
        <v>145.38461538461539</v>
      </c>
      <c r="K79" s="30">
        <v>2.1186440677966099</v>
      </c>
      <c r="L79" s="30">
        <v>109.75609756097562</v>
      </c>
      <c r="M79" s="30">
        <v>2.8671328671328671</v>
      </c>
      <c r="N79" s="12"/>
      <c r="O79" s="30">
        <v>3.1424581005586596</v>
      </c>
      <c r="P79" s="30">
        <v>143.0167597765363</v>
      </c>
      <c r="Q79" s="30">
        <v>2.150023889154324</v>
      </c>
      <c r="R79" s="30">
        <v>104.65116279069768</v>
      </c>
      <c r="S79" s="30">
        <v>3.0027932960893855</v>
      </c>
      <c r="T79" s="12"/>
      <c r="U79" s="30">
        <v>2.7646662171274445</v>
      </c>
      <c r="V79" s="30">
        <v>141.20026972353338</v>
      </c>
      <c r="W79" s="30">
        <v>1.9203747072599531</v>
      </c>
      <c r="X79" s="30">
        <v>117.14285714285715</v>
      </c>
      <c r="Y79" s="30">
        <v>2.3600809170600137</v>
      </c>
      <c r="Z79" s="12"/>
      <c r="AA79" s="30">
        <v>3.9348710990502038</v>
      </c>
      <c r="AB79" s="30">
        <v>146.54002713704207</v>
      </c>
      <c r="AC79" s="30">
        <v>2.6149684400360687</v>
      </c>
      <c r="AD79" s="30">
        <v>113.72549019607843</v>
      </c>
      <c r="AE79" s="30">
        <v>3.4599728629579376</v>
      </c>
      <c r="AF79" s="12"/>
      <c r="AG79" s="30">
        <v>5.3289473684210522</v>
      </c>
      <c r="AH79" s="30">
        <v>152.89473684210526</v>
      </c>
      <c r="AI79" s="30">
        <v>3.3679833679833679</v>
      </c>
      <c r="AJ79" s="30">
        <v>124.61538461538461</v>
      </c>
      <c r="AK79" s="30">
        <v>4.2763157894736841</v>
      </c>
      <c r="AL79" s="12"/>
      <c r="AM79" s="30">
        <v>6.7226890756302522</v>
      </c>
      <c r="AN79" s="30">
        <v>171.91876750700283</v>
      </c>
      <c r="AO79" s="30">
        <v>3.7632301058408464</v>
      </c>
      <c r="AP79" s="30">
        <v>121.51898734177216</v>
      </c>
      <c r="AQ79" s="30">
        <v>5.5322128851540615</v>
      </c>
      <c r="AR79" s="12"/>
      <c r="AS79" s="37">
        <v>3.9921722113502938</v>
      </c>
      <c r="AT79" s="37">
        <v>150.57729941291583</v>
      </c>
      <c r="AU79" s="37">
        <v>2.5827688801671203</v>
      </c>
      <c r="AV79" s="37">
        <v>116.57142857142857</v>
      </c>
      <c r="AW79" s="37">
        <v>3.4246575342465753</v>
      </c>
    </row>
    <row r="80" spans="1:49" x14ac:dyDescent="0.3">
      <c r="A80" s="2" t="s">
        <v>17</v>
      </c>
      <c r="B80" s="3"/>
      <c r="C80" s="31">
        <v>3.2401524777636594</v>
      </c>
      <c r="D80" s="31">
        <v>158.70393900889454</v>
      </c>
      <c r="E80" s="31">
        <v>2.000784621420165</v>
      </c>
      <c r="F80" s="31">
        <v>118.6046511627907</v>
      </c>
      <c r="G80" s="31">
        <v>2.7318932655654384</v>
      </c>
      <c r="H80" s="12"/>
      <c r="I80" s="30">
        <v>3.5986159169550178</v>
      </c>
      <c r="J80" s="30">
        <v>152.66435986159169</v>
      </c>
      <c r="K80" s="30">
        <v>2.3029229406554474</v>
      </c>
      <c r="L80" s="30">
        <v>113.04347826086956</v>
      </c>
      <c r="M80" s="30">
        <v>3.183391003460208</v>
      </c>
      <c r="N80" s="12"/>
      <c r="O80" s="30">
        <v>4.2281879194630871</v>
      </c>
      <c r="P80" s="30">
        <v>160.93959731543623</v>
      </c>
      <c r="Q80" s="30">
        <v>2.5599349857781388</v>
      </c>
      <c r="R80" s="30">
        <v>110.5263157894737</v>
      </c>
      <c r="S80" s="30">
        <v>3.825503355704698</v>
      </c>
      <c r="T80" s="12"/>
      <c r="U80" s="30">
        <v>3.7507946598855688</v>
      </c>
      <c r="V80" s="30">
        <v>158.74125874125875</v>
      </c>
      <c r="W80" s="30">
        <v>2.3082942097026606</v>
      </c>
      <c r="X80" s="30">
        <v>115.68627450980394</v>
      </c>
      <c r="Y80" s="30">
        <v>3.2422123331214241</v>
      </c>
      <c r="Z80" s="12"/>
      <c r="AA80" s="30">
        <v>4.6570169918187538</v>
      </c>
      <c r="AB80" s="30">
        <v>155.63247325361863</v>
      </c>
      <c r="AC80" s="30">
        <v>2.9053788771103259</v>
      </c>
      <c r="AD80" s="30">
        <v>119.35483870967742</v>
      </c>
      <c r="AE80" s="30">
        <v>3.9018250471994969</v>
      </c>
      <c r="AF80" s="12"/>
      <c r="AG80" s="30">
        <v>3.3707865168539324</v>
      </c>
      <c r="AH80" s="30">
        <v>169.7951090548579</v>
      </c>
      <c r="AI80" s="30">
        <v>1.9465648854961832</v>
      </c>
      <c r="AJ80" s="30">
        <v>115.90909090909092</v>
      </c>
      <c r="AK80" s="30">
        <v>2.9081295439524126</v>
      </c>
      <c r="AL80" s="12"/>
      <c r="AM80" s="30">
        <v>7.824143070044709</v>
      </c>
      <c r="AN80" s="30">
        <v>196.42324888226528</v>
      </c>
      <c r="AO80" s="30">
        <v>3.8307187157971545</v>
      </c>
      <c r="AP80" s="30">
        <v>132.91139240506328</v>
      </c>
      <c r="AQ80" s="30">
        <v>5.886736214605067</v>
      </c>
      <c r="AR80" s="12"/>
      <c r="AS80" s="37">
        <v>4.3226296788903671</v>
      </c>
      <c r="AT80" s="37">
        <v>164.13642409272279</v>
      </c>
      <c r="AU80" s="37">
        <v>2.5659824046920821</v>
      </c>
      <c r="AV80" s="37">
        <v>119.10994764397907</v>
      </c>
      <c r="AW80" s="37">
        <v>3.629108873266198</v>
      </c>
    </row>
    <row r="81" spans="1:49" x14ac:dyDescent="0.3">
      <c r="A81" s="2" t="s">
        <v>18</v>
      </c>
      <c r="B81" s="3"/>
      <c r="C81" s="31">
        <v>3.8461538461538463</v>
      </c>
      <c r="D81" s="31">
        <v>174.61538461538461</v>
      </c>
      <c r="E81" s="31">
        <v>2.1551724137931036</v>
      </c>
      <c r="F81" s="31">
        <v>100</v>
      </c>
      <c r="G81" s="31">
        <v>3.8461538461538463</v>
      </c>
      <c r="H81" s="12"/>
      <c r="I81" s="30">
        <v>7.0175438596491224</v>
      </c>
      <c r="J81" s="30">
        <v>185.08771929824562</v>
      </c>
      <c r="K81" s="30">
        <v>3.6529680365296802</v>
      </c>
      <c r="L81" s="30">
        <v>100</v>
      </c>
      <c r="M81" s="30">
        <v>7.0175438596491224</v>
      </c>
      <c r="N81" s="12"/>
      <c r="O81" s="30">
        <v>2.459016393442623</v>
      </c>
      <c r="P81" s="30">
        <v>157.37704918032787</v>
      </c>
      <c r="Q81" s="30">
        <v>1.5384615384615385</v>
      </c>
      <c r="R81" s="30">
        <v>100</v>
      </c>
      <c r="S81" s="30">
        <v>2.459016393442623</v>
      </c>
      <c r="T81" s="12"/>
      <c r="U81" s="30">
        <v>2.4193548387096775</v>
      </c>
      <c r="V81" s="30">
        <v>164.51612903225808</v>
      </c>
      <c r="W81" s="30">
        <v>1.4492753623188406</v>
      </c>
      <c r="X81" s="30">
        <v>100</v>
      </c>
      <c r="Y81" s="30">
        <v>2.4193548387096775</v>
      </c>
      <c r="Z81" s="12"/>
      <c r="AA81" s="30">
        <v>3.225806451612903</v>
      </c>
      <c r="AB81" s="30">
        <v>150</v>
      </c>
      <c r="AC81" s="30">
        <v>2.1052631578947367</v>
      </c>
      <c r="AD81" s="30">
        <v>100</v>
      </c>
      <c r="AE81" s="30">
        <v>3.225806451612903</v>
      </c>
      <c r="AF81" s="12"/>
      <c r="AG81" s="30">
        <v>9.6491228070175428</v>
      </c>
      <c r="AH81" s="30">
        <v>169.29824561403507</v>
      </c>
      <c r="AI81" s="30">
        <v>5.3921568627450984</v>
      </c>
      <c r="AJ81" s="30">
        <v>137.5</v>
      </c>
      <c r="AK81" s="30">
        <v>7.0175438596491224</v>
      </c>
      <c r="AL81" s="12"/>
      <c r="AM81" s="30">
        <v>5.6074766355140184</v>
      </c>
      <c r="AN81" s="30">
        <v>181.30841121495328</v>
      </c>
      <c r="AO81" s="30">
        <v>3</v>
      </c>
      <c r="AP81" s="30">
        <v>100</v>
      </c>
      <c r="AQ81" s="30">
        <v>5.6074766355140184</v>
      </c>
      <c r="AR81" s="12"/>
      <c r="AS81" s="37">
        <v>4.7904191616766472</v>
      </c>
      <c r="AT81" s="37">
        <v>168.50299401197603</v>
      </c>
      <c r="AU81" s="37">
        <v>2.7643400138217</v>
      </c>
      <c r="AV81" s="37">
        <v>108.10810810810811</v>
      </c>
      <c r="AW81" s="37">
        <v>4.431137724550898</v>
      </c>
    </row>
    <row r="82" spans="1:49" x14ac:dyDescent="0.3">
      <c r="A82" s="2" t="s">
        <v>19</v>
      </c>
      <c r="B82" s="3"/>
      <c r="C82" s="31">
        <v>3.2948929159802307</v>
      </c>
      <c r="D82" s="31">
        <v>172.32289950576606</v>
      </c>
      <c r="E82" s="31">
        <v>1.876172607879925</v>
      </c>
      <c r="F82" s="31">
        <v>111.11111111111111</v>
      </c>
      <c r="G82" s="31">
        <v>2.9654036243822075</v>
      </c>
      <c r="H82" s="12"/>
      <c r="I82" s="30">
        <v>4.1166380789022305</v>
      </c>
      <c r="J82" s="30">
        <v>160.72041166380788</v>
      </c>
      <c r="K82" s="30">
        <v>2.497398543184183</v>
      </c>
      <c r="L82" s="30">
        <v>109.09090909090908</v>
      </c>
      <c r="M82" s="30">
        <v>3.7735849056603774</v>
      </c>
      <c r="N82" s="12"/>
      <c r="O82" s="30">
        <v>3.3989266547406083</v>
      </c>
      <c r="P82" s="30">
        <v>161.53846153846155</v>
      </c>
      <c r="Q82" s="30">
        <v>2.0607375271149677</v>
      </c>
      <c r="R82" s="30">
        <v>111.76470588235294</v>
      </c>
      <c r="S82" s="30">
        <v>3.0411449016100178</v>
      </c>
      <c r="T82" s="12"/>
      <c r="U82" s="30">
        <v>2.5210084033613445</v>
      </c>
      <c r="V82" s="30">
        <v>176.47058823529412</v>
      </c>
      <c r="W82" s="30">
        <v>1.4084507042253522</v>
      </c>
      <c r="X82" s="30">
        <v>125</v>
      </c>
      <c r="Y82" s="30">
        <v>2.0168067226890756</v>
      </c>
      <c r="Z82" s="12"/>
      <c r="AA82" s="30">
        <v>2.8099173553719008</v>
      </c>
      <c r="AB82" s="30">
        <v>167.60330578512398</v>
      </c>
      <c r="AC82" s="30">
        <v>1.6488845780795343</v>
      </c>
      <c r="AD82" s="30">
        <v>130.76923076923077</v>
      </c>
      <c r="AE82" s="30">
        <v>2.1487603305785123</v>
      </c>
      <c r="AF82" s="12"/>
      <c r="AG82" s="30">
        <v>5.2631578947368416</v>
      </c>
      <c r="AH82" s="30">
        <v>171.54605263157893</v>
      </c>
      <c r="AI82" s="30">
        <v>2.9767441860465116</v>
      </c>
      <c r="AJ82" s="30">
        <v>139.13043478260869</v>
      </c>
      <c r="AK82" s="30">
        <v>3.7828947368421053</v>
      </c>
      <c r="AL82" s="12"/>
      <c r="AM82" s="30">
        <v>6.4516129032258061</v>
      </c>
      <c r="AN82" s="30">
        <v>186.69354838709677</v>
      </c>
      <c r="AO82" s="30">
        <v>3.3402922755741122</v>
      </c>
      <c r="AP82" s="30">
        <v>118.5185185185185</v>
      </c>
      <c r="AQ82" s="30">
        <v>5.443548387096774</v>
      </c>
      <c r="AR82" s="12"/>
      <c r="AS82" s="37">
        <v>3.9230199851961509</v>
      </c>
      <c r="AT82" s="37">
        <v>170.7130520602023</v>
      </c>
      <c r="AU82" s="37">
        <v>2.2463972873693132</v>
      </c>
      <c r="AV82" s="37">
        <v>120.45454545454545</v>
      </c>
      <c r="AW82" s="37">
        <v>3.2568467801628422</v>
      </c>
    </row>
    <row r="83" spans="1:49" x14ac:dyDescent="0.3">
      <c r="A83" s="2" t="s">
        <v>20</v>
      </c>
      <c r="B83" s="3"/>
      <c r="C83" s="31">
        <v>1.8606870229007633</v>
      </c>
      <c r="D83" s="31">
        <v>149.28435114503819</v>
      </c>
      <c r="E83" s="31">
        <v>1.231060606060606</v>
      </c>
      <c r="F83" s="31">
        <v>108.33333333333333</v>
      </c>
      <c r="G83" s="31">
        <v>1.717557251908397</v>
      </c>
      <c r="H83" s="12"/>
      <c r="I83" s="30">
        <v>2.6486756621689156</v>
      </c>
      <c r="J83" s="30">
        <v>142.52873563218392</v>
      </c>
      <c r="K83" s="30">
        <v>1.8244406196213425</v>
      </c>
      <c r="L83" s="30">
        <v>108.16326530612245</v>
      </c>
      <c r="M83" s="30">
        <v>2.4487756121939031</v>
      </c>
      <c r="N83" s="12"/>
      <c r="O83" s="30">
        <v>2.6164311878597593</v>
      </c>
      <c r="P83" s="30">
        <v>145.63055991627419</v>
      </c>
      <c r="Q83" s="30">
        <v>1.7649135192375573</v>
      </c>
      <c r="R83" s="30">
        <v>113.63636363636364</v>
      </c>
      <c r="S83" s="30">
        <v>2.3024594453165883</v>
      </c>
      <c r="T83" s="12"/>
      <c r="U83" s="30">
        <v>2.9880478087649402</v>
      </c>
      <c r="V83" s="30">
        <v>145.71713147410358</v>
      </c>
      <c r="W83" s="30">
        <v>2.0093770931011385</v>
      </c>
      <c r="X83" s="30">
        <v>105.26315789473684</v>
      </c>
      <c r="Y83" s="30">
        <v>2.8386454183266929</v>
      </c>
      <c r="Z83" s="12"/>
      <c r="AA83" s="30">
        <v>1.5588096362777515</v>
      </c>
      <c r="AB83" s="30">
        <v>146.38639584317431</v>
      </c>
      <c r="AC83" s="30">
        <v>1.053639846743295</v>
      </c>
      <c r="AD83" s="30">
        <v>100</v>
      </c>
      <c r="AE83" s="30">
        <v>1.5588096362777515</v>
      </c>
      <c r="AF83" s="12"/>
      <c r="AG83" s="30">
        <v>2.9702970297029703</v>
      </c>
      <c r="AH83" s="30">
        <v>156.1881188118812</v>
      </c>
      <c r="AI83" s="30">
        <v>1.8662519440124419</v>
      </c>
      <c r="AJ83" s="30">
        <v>107.14285714285714</v>
      </c>
      <c r="AK83" s="30">
        <v>2.7722772277227725</v>
      </c>
      <c r="AL83" s="12"/>
      <c r="AM83" s="30">
        <v>5.0602409638554215</v>
      </c>
      <c r="AN83" s="30">
        <v>174.87951807228916</v>
      </c>
      <c r="AO83" s="30">
        <v>2.812186139939739</v>
      </c>
      <c r="AP83" s="30">
        <v>118.30985915492957</v>
      </c>
      <c r="AQ83" s="30">
        <v>4.2771084337349397</v>
      </c>
      <c r="AR83" s="12"/>
      <c r="AS83" s="37">
        <v>2.7437920799247086</v>
      </c>
      <c r="AT83" s="37">
        <v>150.9230435097372</v>
      </c>
      <c r="AU83" s="37">
        <v>1.7855460284556677</v>
      </c>
      <c r="AV83" s="37">
        <v>109.53757225433527</v>
      </c>
      <c r="AW83" s="37">
        <v>2.5048867009339029</v>
      </c>
    </row>
    <row r="84" spans="1:49" x14ac:dyDescent="0.3">
      <c r="A84" s="2" t="s">
        <v>21</v>
      </c>
      <c r="B84" s="3"/>
      <c r="C84" s="31">
        <v>2.213541666666667</v>
      </c>
      <c r="D84" s="31">
        <v>150.65104166666669</v>
      </c>
      <c r="E84" s="31">
        <v>1.4480408858603067</v>
      </c>
      <c r="F84" s="31">
        <v>100</v>
      </c>
      <c r="G84" s="31">
        <v>2.213541666666667</v>
      </c>
      <c r="H84" s="12"/>
      <c r="I84" s="30">
        <v>3.0503978779840848</v>
      </c>
      <c r="J84" s="30">
        <v>144.42970822281168</v>
      </c>
      <c r="K84" s="30">
        <v>2.0683453237410072</v>
      </c>
      <c r="L84" s="30">
        <v>100</v>
      </c>
      <c r="M84" s="30">
        <v>3.0503978779840848</v>
      </c>
      <c r="N84" s="12"/>
      <c r="O84" s="30">
        <v>3.4391534391534391</v>
      </c>
      <c r="P84" s="30">
        <v>146.6931216931217</v>
      </c>
      <c r="Q84" s="30">
        <v>2.2907488986784141</v>
      </c>
      <c r="R84" s="30">
        <v>108.33333333333333</v>
      </c>
      <c r="S84" s="30">
        <v>3.1746031746031744</v>
      </c>
      <c r="T84" s="12"/>
      <c r="U84" s="30">
        <v>2.0746887966804977</v>
      </c>
      <c r="V84" s="30">
        <v>150.62240663900414</v>
      </c>
      <c r="W84" s="30">
        <v>1.3586956521739131</v>
      </c>
      <c r="X84" s="30">
        <v>136.36363636363635</v>
      </c>
      <c r="Y84" s="30">
        <v>1.5214384508990317</v>
      </c>
      <c r="Z84" s="12"/>
      <c r="AA84" s="30">
        <v>2.3952095808383236</v>
      </c>
      <c r="AB84" s="30">
        <v>148.0239520958084</v>
      </c>
      <c r="AC84" s="30">
        <v>1.5923566878980893</v>
      </c>
      <c r="AD84" s="30">
        <v>105.26315789473684</v>
      </c>
      <c r="AE84" s="30">
        <v>2.2754491017964074</v>
      </c>
      <c r="AF84" s="12"/>
      <c r="AG84" s="30">
        <v>3.6175710594315245</v>
      </c>
      <c r="AH84" s="30">
        <v>164.34108527131784</v>
      </c>
      <c r="AI84" s="30">
        <v>2.1538461538461537</v>
      </c>
      <c r="AJ84" s="30">
        <v>127.27272727272727</v>
      </c>
      <c r="AK84" s="30">
        <v>2.842377260981912</v>
      </c>
      <c r="AL84" s="12"/>
      <c r="AM84" s="30">
        <v>6.2711864406779654</v>
      </c>
      <c r="AN84" s="30">
        <v>174.40677966101694</v>
      </c>
      <c r="AO84" s="30">
        <v>3.4709193245778613</v>
      </c>
      <c r="AP84" s="30">
        <v>127.58620689655173</v>
      </c>
      <c r="AQ84" s="30">
        <v>4.9152542372881358</v>
      </c>
      <c r="AR84" s="12"/>
      <c r="AS84" s="37">
        <v>3.1923076923076921</v>
      </c>
      <c r="AT84" s="37">
        <v>153.48076923076923</v>
      </c>
      <c r="AU84" s="37">
        <v>2.0375598379771693</v>
      </c>
      <c r="AV84" s="37">
        <v>114.48275862068967</v>
      </c>
      <c r="AW84" s="37">
        <v>2.7884615384615388</v>
      </c>
    </row>
    <row r="85" spans="1:49" ht="16.8" x14ac:dyDescent="0.3">
      <c r="A85" s="28" t="s">
        <v>22</v>
      </c>
      <c r="B85" s="76"/>
      <c r="C85" s="36">
        <v>2.8617710583153344</v>
      </c>
      <c r="D85" s="36">
        <v>154.22516198704105</v>
      </c>
      <c r="E85" s="36">
        <v>1.8217753716593625</v>
      </c>
      <c r="F85" s="36">
        <v>113.97849462365592</v>
      </c>
      <c r="G85" s="36">
        <v>2.5107991360691142</v>
      </c>
      <c r="H85" s="48"/>
      <c r="I85" s="35">
        <v>3.0895691609977325</v>
      </c>
      <c r="J85" s="35">
        <v>148.85204081632654</v>
      </c>
      <c r="K85" s="35">
        <v>2.0333924074246807</v>
      </c>
      <c r="L85" s="35">
        <v>107.92079207920793</v>
      </c>
      <c r="M85" s="35">
        <v>2.8628117913832201</v>
      </c>
      <c r="N85" s="48"/>
      <c r="O85" s="35">
        <v>3.1214367160775374</v>
      </c>
      <c r="P85" s="35">
        <v>150.2137970353478</v>
      </c>
      <c r="Q85" s="35">
        <v>2.0356943669827108</v>
      </c>
      <c r="R85" s="35">
        <v>108.95522388059702</v>
      </c>
      <c r="S85" s="35">
        <v>2.864880273660205</v>
      </c>
      <c r="T85" s="48"/>
      <c r="U85" s="35">
        <v>3.0253475061324608</v>
      </c>
      <c r="V85" s="35">
        <v>151.04933224311802</v>
      </c>
      <c r="W85" s="35">
        <v>1.9635591721209977</v>
      </c>
      <c r="X85" s="35">
        <v>113.84615384615384</v>
      </c>
      <c r="Y85" s="35">
        <v>2.6573998364677021</v>
      </c>
      <c r="Z85" s="48"/>
      <c r="AA85" s="35">
        <v>2.9306930693069306</v>
      </c>
      <c r="AB85" s="35">
        <v>149.59735973597358</v>
      </c>
      <c r="AC85" s="35">
        <v>1.9214124978362475</v>
      </c>
      <c r="AD85" s="35">
        <v>113.26530612244898</v>
      </c>
      <c r="AE85" s="35">
        <v>2.5874587458745877</v>
      </c>
      <c r="AF85" s="48"/>
      <c r="AG85" s="35">
        <v>3.9930088733530518</v>
      </c>
      <c r="AH85" s="35">
        <v>161.62947028771174</v>
      </c>
      <c r="AI85" s="35">
        <v>2.410909976459128</v>
      </c>
      <c r="AJ85" s="35">
        <v>118.32669322709164</v>
      </c>
      <c r="AK85" s="35">
        <v>3.374563054584566</v>
      </c>
      <c r="AL85" s="48"/>
      <c r="AM85" s="42">
        <v>6.0053450715296339</v>
      </c>
      <c r="AN85" s="42">
        <v>179.028454645496</v>
      </c>
      <c r="AO85" s="42">
        <v>3.2455395072217499</v>
      </c>
      <c r="AP85" s="42">
        <v>122.43589743589745</v>
      </c>
      <c r="AQ85" s="42">
        <v>4.9048891683697535</v>
      </c>
      <c r="AR85" s="48"/>
      <c r="AS85" s="42">
        <v>3.530443098501753</v>
      </c>
      <c r="AT85" s="42">
        <v>155.98700988205292</v>
      </c>
      <c r="AU85" s="42">
        <v>2.2132017735589833</v>
      </c>
      <c r="AV85" s="42">
        <v>114.84121840570319</v>
      </c>
      <c r="AW85" s="42">
        <v>3.0741950908511315</v>
      </c>
    </row>
    <row r="86" spans="1:49" x14ac:dyDescent="0.3">
      <c r="A86" s="28" t="s">
        <v>54</v>
      </c>
      <c r="B86" s="17"/>
      <c r="C86" s="36">
        <v>2.1352313167259789</v>
      </c>
      <c r="D86" s="36">
        <v>137.43715754391911</v>
      </c>
      <c r="E86" s="36">
        <v>1.5298379100309611</v>
      </c>
      <c r="F86" s="36">
        <v>108.15450643776825</v>
      </c>
      <c r="G86" s="36">
        <v>1.9742416539569565</v>
      </c>
      <c r="H86" s="48"/>
      <c r="I86" s="35">
        <v>2.0779813895073356</v>
      </c>
      <c r="J86" s="43">
        <v>133.77576068961582</v>
      </c>
      <c r="K86" s="35">
        <v>1.5295724340792098</v>
      </c>
      <c r="L86" s="43">
        <v>105.9679767103348</v>
      </c>
      <c r="M86" s="35">
        <v>1.9609522178455217</v>
      </c>
      <c r="N86" s="48"/>
      <c r="O86" s="43">
        <v>2.0153714773697695</v>
      </c>
      <c r="P86" s="35">
        <v>134.45203529746655</v>
      </c>
      <c r="Q86" s="43">
        <v>1.4768152520806825</v>
      </c>
      <c r="R86" s="35">
        <v>107.43550834597875</v>
      </c>
      <c r="S86" s="43">
        <v>1.8758895530885284</v>
      </c>
      <c r="T86" s="48"/>
      <c r="U86" s="35">
        <v>2.1944613343651538</v>
      </c>
      <c r="V86" s="35">
        <v>136.31087280968438</v>
      </c>
      <c r="W86" s="35">
        <v>1.5843875962804805</v>
      </c>
      <c r="X86" s="35">
        <v>108.91632373113855</v>
      </c>
      <c r="Y86" s="35">
        <v>2.0148139959095683</v>
      </c>
      <c r="Z86" s="48"/>
      <c r="AA86" s="35">
        <v>2.251761265452612</v>
      </c>
      <c r="AB86" s="35">
        <v>135.74637777482388</v>
      </c>
      <c r="AC86" s="35">
        <v>1.6317330661940355</v>
      </c>
      <c r="AD86" s="35">
        <v>108.72913992297816</v>
      </c>
      <c r="AE86" s="35">
        <v>2.0709823208826266</v>
      </c>
      <c r="AF86" s="48"/>
      <c r="AG86" s="35">
        <v>3.1300228407072161</v>
      </c>
      <c r="AH86" s="35">
        <v>148.94114993091392</v>
      </c>
      <c r="AI86" s="35">
        <v>2.0582617886480374</v>
      </c>
      <c r="AJ86" s="35">
        <v>113.14984709480123</v>
      </c>
      <c r="AK86" s="35">
        <v>2.7662634294898911</v>
      </c>
      <c r="AL86" s="48"/>
      <c r="AM86" s="42">
        <v>4.1137473831123517</v>
      </c>
      <c r="AN86" s="42">
        <v>164.75226796929519</v>
      </c>
      <c r="AO86" s="42">
        <v>2.4361014112444987</v>
      </c>
      <c r="AP86" s="42">
        <v>116.27218934911244</v>
      </c>
      <c r="AQ86" s="35">
        <v>3.5380321004884854</v>
      </c>
      <c r="AR86" s="48"/>
      <c r="AS86" s="35">
        <v>2.5142716333319646</v>
      </c>
      <c r="AT86" s="35">
        <v>140.94172245266745</v>
      </c>
      <c r="AU86" s="35">
        <v>1.7526431358627661</v>
      </c>
      <c r="AV86" s="35">
        <v>110.34607065609228</v>
      </c>
      <c r="AW86" s="35">
        <v>2.2785329993018197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50" width="6.6640625" customWidth="1"/>
  </cols>
  <sheetData>
    <row r="1" spans="1:41" ht="15.6" x14ac:dyDescent="0.3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93" t="s">
        <v>55</v>
      </c>
      <c r="B3" s="194"/>
      <c r="C3" s="194"/>
      <c r="D3" s="194"/>
      <c r="E3" s="194"/>
      <c r="F3" s="19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95" t="s">
        <v>36</v>
      </c>
      <c r="B4" s="196"/>
      <c r="C4" s="196"/>
      <c r="D4" s="196"/>
      <c r="E4" s="196"/>
      <c r="F4" s="19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97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1" ht="15.6" x14ac:dyDescent="0.3">
      <c r="A6" s="19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2125</v>
      </c>
      <c r="D7" s="15">
        <v>57</v>
      </c>
      <c r="E7" s="15">
        <v>62</v>
      </c>
      <c r="F7" s="15">
        <v>2941</v>
      </c>
      <c r="G7" s="12"/>
      <c r="H7" s="16">
        <v>2075</v>
      </c>
      <c r="I7" s="16">
        <v>47</v>
      </c>
      <c r="J7" s="16">
        <v>50</v>
      </c>
      <c r="K7" s="16">
        <v>2784</v>
      </c>
      <c r="L7" s="12"/>
      <c r="M7" s="16">
        <v>2127</v>
      </c>
      <c r="N7" s="16">
        <v>52</v>
      </c>
      <c r="O7" s="16">
        <v>55</v>
      </c>
      <c r="P7" s="16">
        <v>2914</v>
      </c>
      <c r="Q7" s="12"/>
      <c r="R7" s="16">
        <v>2075</v>
      </c>
      <c r="S7" s="16">
        <v>53</v>
      </c>
      <c r="T7" s="16">
        <v>56</v>
      </c>
      <c r="U7" s="16">
        <v>2937</v>
      </c>
      <c r="V7" s="12"/>
      <c r="W7" s="16">
        <v>2363</v>
      </c>
      <c r="X7" s="16">
        <v>61</v>
      </c>
      <c r="Y7" s="16">
        <v>70</v>
      </c>
      <c r="Z7" s="16">
        <v>3254</v>
      </c>
      <c r="AA7" s="12"/>
      <c r="AB7" s="16">
        <v>2338</v>
      </c>
      <c r="AC7" s="16">
        <v>74</v>
      </c>
      <c r="AD7" s="16">
        <v>81</v>
      </c>
      <c r="AE7" s="16">
        <v>3567</v>
      </c>
      <c r="AF7" s="12"/>
      <c r="AG7" s="16">
        <v>2023</v>
      </c>
      <c r="AH7" s="16">
        <v>73</v>
      </c>
      <c r="AI7" s="16">
        <v>79</v>
      </c>
      <c r="AJ7" s="16">
        <v>3545</v>
      </c>
      <c r="AK7" s="12"/>
      <c r="AL7" s="22">
        <v>15126</v>
      </c>
      <c r="AM7" s="22">
        <v>417</v>
      </c>
      <c r="AN7" s="22">
        <v>453</v>
      </c>
      <c r="AO7" s="22">
        <v>21942</v>
      </c>
    </row>
    <row r="8" spans="1:41" ht="15" x14ac:dyDescent="0.25">
      <c r="A8" s="2" t="s">
        <v>1</v>
      </c>
      <c r="B8" s="3"/>
      <c r="C8" s="15">
        <v>48</v>
      </c>
      <c r="D8" s="15">
        <v>0</v>
      </c>
      <c r="E8" s="15">
        <v>0</v>
      </c>
      <c r="F8" s="15">
        <v>64</v>
      </c>
      <c r="G8" s="12"/>
      <c r="H8" s="16">
        <v>47</v>
      </c>
      <c r="I8" s="16">
        <v>2</v>
      </c>
      <c r="J8" s="16">
        <v>2</v>
      </c>
      <c r="K8" s="16">
        <v>71</v>
      </c>
      <c r="L8" s="12"/>
      <c r="M8" s="16">
        <v>46</v>
      </c>
      <c r="N8" s="16">
        <v>2</v>
      </c>
      <c r="O8" s="16">
        <v>2</v>
      </c>
      <c r="P8" s="16">
        <v>67</v>
      </c>
      <c r="Q8" s="12"/>
      <c r="R8" s="16">
        <v>46</v>
      </c>
      <c r="S8" s="16">
        <v>0</v>
      </c>
      <c r="T8" s="16">
        <v>0</v>
      </c>
      <c r="U8" s="16">
        <v>57</v>
      </c>
      <c r="V8" s="12"/>
      <c r="W8" s="16">
        <v>64</v>
      </c>
      <c r="X8" s="16">
        <v>0</v>
      </c>
      <c r="Y8" s="16">
        <v>0</v>
      </c>
      <c r="Z8" s="16">
        <v>86</v>
      </c>
      <c r="AA8" s="12"/>
      <c r="AB8" s="16">
        <v>76</v>
      </c>
      <c r="AC8" s="16">
        <v>2</v>
      </c>
      <c r="AD8" s="16">
        <v>2</v>
      </c>
      <c r="AE8" s="16">
        <v>111</v>
      </c>
      <c r="AF8" s="12"/>
      <c r="AG8" s="16">
        <v>52</v>
      </c>
      <c r="AH8" s="16">
        <v>5</v>
      </c>
      <c r="AI8" s="16">
        <v>7</v>
      </c>
      <c r="AJ8" s="16">
        <v>71</v>
      </c>
      <c r="AK8" s="12"/>
      <c r="AL8" s="27">
        <v>379</v>
      </c>
      <c r="AM8" s="27">
        <v>11</v>
      </c>
      <c r="AN8" s="27">
        <v>13</v>
      </c>
      <c r="AO8" s="27">
        <v>527</v>
      </c>
    </row>
    <row r="9" spans="1:41" ht="15" x14ac:dyDescent="0.25">
      <c r="A9" s="2" t="s">
        <v>2</v>
      </c>
      <c r="B9" s="3"/>
      <c r="C9" s="15">
        <v>6685</v>
      </c>
      <c r="D9" s="15">
        <v>94</v>
      </c>
      <c r="E9" s="15">
        <v>101</v>
      </c>
      <c r="F9" s="15">
        <v>8319</v>
      </c>
      <c r="G9" s="12"/>
      <c r="H9" s="16">
        <v>6772</v>
      </c>
      <c r="I9" s="16">
        <v>105</v>
      </c>
      <c r="J9" s="16">
        <v>116</v>
      </c>
      <c r="K9" s="16">
        <v>8259</v>
      </c>
      <c r="L9" s="12"/>
      <c r="M9" s="16">
        <v>6773</v>
      </c>
      <c r="N9" s="16">
        <v>87</v>
      </c>
      <c r="O9" s="16">
        <v>89</v>
      </c>
      <c r="P9" s="16">
        <v>8307</v>
      </c>
      <c r="Q9" s="12"/>
      <c r="R9" s="16">
        <v>6993</v>
      </c>
      <c r="S9" s="16">
        <v>95</v>
      </c>
      <c r="T9" s="16">
        <v>107</v>
      </c>
      <c r="U9" s="16">
        <v>8561</v>
      </c>
      <c r="V9" s="12"/>
      <c r="W9" s="16">
        <v>7397</v>
      </c>
      <c r="X9" s="16">
        <v>97</v>
      </c>
      <c r="Y9" s="16">
        <v>108</v>
      </c>
      <c r="Z9" s="16">
        <v>9163</v>
      </c>
      <c r="AA9" s="12"/>
      <c r="AB9" s="16">
        <v>6850</v>
      </c>
      <c r="AC9" s="16">
        <v>133</v>
      </c>
      <c r="AD9" s="16">
        <v>147</v>
      </c>
      <c r="AE9" s="16">
        <v>9311</v>
      </c>
      <c r="AF9" s="12"/>
      <c r="AG9" s="16">
        <v>5184</v>
      </c>
      <c r="AH9" s="16">
        <v>136</v>
      </c>
      <c r="AI9" s="16">
        <v>153</v>
      </c>
      <c r="AJ9" s="16">
        <v>7716</v>
      </c>
      <c r="AK9" s="12"/>
      <c r="AL9" s="26">
        <v>46654</v>
      </c>
      <c r="AM9" s="26">
        <v>747</v>
      </c>
      <c r="AN9" s="26">
        <v>821</v>
      </c>
      <c r="AO9" s="26">
        <v>59636</v>
      </c>
    </row>
    <row r="10" spans="1:41" ht="15" x14ac:dyDescent="0.25">
      <c r="A10" s="2" t="s">
        <v>3</v>
      </c>
      <c r="B10" s="3"/>
      <c r="C10" s="15">
        <v>415</v>
      </c>
      <c r="D10" s="15">
        <v>13</v>
      </c>
      <c r="E10" s="15">
        <v>13</v>
      </c>
      <c r="F10" s="15">
        <v>539</v>
      </c>
      <c r="G10" s="12"/>
      <c r="H10" s="16">
        <v>481</v>
      </c>
      <c r="I10" s="16">
        <v>10</v>
      </c>
      <c r="J10" s="16">
        <v>10</v>
      </c>
      <c r="K10" s="16">
        <v>625</v>
      </c>
      <c r="L10" s="12"/>
      <c r="M10" s="16">
        <v>505</v>
      </c>
      <c r="N10" s="16">
        <v>10</v>
      </c>
      <c r="O10" s="16">
        <v>11</v>
      </c>
      <c r="P10" s="16">
        <v>653</v>
      </c>
      <c r="Q10" s="12"/>
      <c r="R10" s="16">
        <v>473</v>
      </c>
      <c r="S10" s="16">
        <v>12</v>
      </c>
      <c r="T10" s="16">
        <v>14</v>
      </c>
      <c r="U10" s="16">
        <v>595</v>
      </c>
      <c r="V10" s="12"/>
      <c r="W10" s="16">
        <v>572</v>
      </c>
      <c r="X10" s="16">
        <v>13</v>
      </c>
      <c r="Y10" s="16">
        <v>14</v>
      </c>
      <c r="Z10" s="16">
        <v>737</v>
      </c>
      <c r="AA10" s="12"/>
      <c r="AB10" s="16">
        <v>578</v>
      </c>
      <c r="AC10" s="16">
        <v>28</v>
      </c>
      <c r="AD10" s="16">
        <v>31</v>
      </c>
      <c r="AE10" s="16">
        <v>779</v>
      </c>
      <c r="AF10" s="12"/>
      <c r="AG10" s="16">
        <v>460</v>
      </c>
      <c r="AH10" s="16">
        <v>21</v>
      </c>
      <c r="AI10" s="16">
        <v>24</v>
      </c>
      <c r="AJ10" s="16">
        <v>690</v>
      </c>
      <c r="AK10" s="12"/>
      <c r="AL10" s="22">
        <v>3484</v>
      </c>
      <c r="AM10" s="22">
        <v>107</v>
      </c>
      <c r="AN10" s="22">
        <v>117</v>
      </c>
      <c r="AO10" s="22">
        <v>4618</v>
      </c>
    </row>
    <row r="11" spans="1:41" ht="15" x14ac:dyDescent="0.25">
      <c r="A11" s="2" t="s">
        <v>4</v>
      </c>
      <c r="B11" s="3"/>
      <c r="C11" s="15">
        <v>2621</v>
      </c>
      <c r="D11" s="15">
        <v>71</v>
      </c>
      <c r="E11" s="15">
        <v>74</v>
      </c>
      <c r="F11" s="15">
        <v>3521</v>
      </c>
      <c r="G11" s="12"/>
      <c r="H11" s="16">
        <v>2549</v>
      </c>
      <c r="I11" s="16">
        <v>69</v>
      </c>
      <c r="J11" s="16">
        <v>76</v>
      </c>
      <c r="K11" s="16">
        <v>3334</v>
      </c>
      <c r="L11" s="12"/>
      <c r="M11" s="16">
        <v>2625</v>
      </c>
      <c r="N11" s="16">
        <v>56</v>
      </c>
      <c r="O11" s="16">
        <v>64</v>
      </c>
      <c r="P11" s="16">
        <v>3397</v>
      </c>
      <c r="Q11" s="12"/>
      <c r="R11" s="16">
        <v>2594</v>
      </c>
      <c r="S11" s="16">
        <v>72</v>
      </c>
      <c r="T11" s="16">
        <v>75</v>
      </c>
      <c r="U11" s="16">
        <v>3447</v>
      </c>
      <c r="V11" s="12"/>
      <c r="W11" s="16">
        <v>2830</v>
      </c>
      <c r="X11" s="16">
        <v>78</v>
      </c>
      <c r="Y11" s="16">
        <v>85</v>
      </c>
      <c r="Z11" s="16">
        <v>3741</v>
      </c>
      <c r="AA11" s="12"/>
      <c r="AB11" s="16">
        <v>2941</v>
      </c>
      <c r="AC11" s="16">
        <v>75</v>
      </c>
      <c r="AD11" s="16">
        <v>80</v>
      </c>
      <c r="AE11" s="16">
        <v>4347</v>
      </c>
      <c r="AF11" s="12"/>
      <c r="AG11" s="16">
        <v>2218</v>
      </c>
      <c r="AH11" s="16">
        <v>92</v>
      </c>
      <c r="AI11" s="16">
        <v>101</v>
      </c>
      <c r="AJ11" s="16">
        <v>3561</v>
      </c>
      <c r="AK11" s="12"/>
      <c r="AL11" s="22">
        <v>18378</v>
      </c>
      <c r="AM11" s="22">
        <v>513</v>
      </c>
      <c r="AN11" s="22">
        <v>555</v>
      </c>
      <c r="AO11" s="22">
        <v>25348</v>
      </c>
    </row>
    <row r="12" spans="1:41" ht="15" x14ac:dyDescent="0.25">
      <c r="A12" s="2" t="s">
        <v>5</v>
      </c>
      <c r="B12" s="3"/>
      <c r="C12" s="15">
        <v>686</v>
      </c>
      <c r="D12" s="15">
        <v>22</v>
      </c>
      <c r="E12" s="15">
        <v>23</v>
      </c>
      <c r="F12" s="15">
        <v>864</v>
      </c>
      <c r="G12" s="12"/>
      <c r="H12" s="16">
        <v>728</v>
      </c>
      <c r="I12" s="16">
        <v>23</v>
      </c>
      <c r="J12" s="16">
        <v>23</v>
      </c>
      <c r="K12" s="16">
        <v>906</v>
      </c>
      <c r="L12" s="12"/>
      <c r="M12" s="16">
        <v>712</v>
      </c>
      <c r="N12" s="16">
        <v>13</v>
      </c>
      <c r="O12" s="16">
        <v>14</v>
      </c>
      <c r="P12" s="16">
        <v>917</v>
      </c>
      <c r="Q12" s="12"/>
      <c r="R12" s="16">
        <v>722</v>
      </c>
      <c r="S12" s="16">
        <v>17</v>
      </c>
      <c r="T12" s="16">
        <v>19</v>
      </c>
      <c r="U12" s="16">
        <v>902</v>
      </c>
      <c r="V12" s="12"/>
      <c r="W12" s="16">
        <v>779</v>
      </c>
      <c r="X12" s="16">
        <v>12</v>
      </c>
      <c r="Y12" s="16">
        <v>12</v>
      </c>
      <c r="Z12" s="16">
        <v>1008</v>
      </c>
      <c r="AA12" s="12"/>
      <c r="AB12" s="16">
        <v>785</v>
      </c>
      <c r="AC12" s="16">
        <v>34</v>
      </c>
      <c r="AD12" s="16">
        <v>36</v>
      </c>
      <c r="AE12" s="16">
        <v>1147</v>
      </c>
      <c r="AF12" s="12"/>
      <c r="AG12" s="16">
        <v>603</v>
      </c>
      <c r="AH12" s="16">
        <v>32</v>
      </c>
      <c r="AI12" s="16">
        <v>40</v>
      </c>
      <c r="AJ12" s="16">
        <v>917</v>
      </c>
      <c r="AK12" s="12"/>
      <c r="AL12" s="22">
        <v>5015</v>
      </c>
      <c r="AM12" s="22">
        <v>153</v>
      </c>
      <c r="AN12" s="22">
        <v>167</v>
      </c>
      <c r="AO12" s="22">
        <v>6661</v>
      </c>
    </row>
    <row r="13" spans="1:41" ht="15" x14ac:dyDescent="0.25">
      <c r="A13" s="2" t="s">
        <v>6</v>
      </c>
      <c r="B13" s="3"/>
      <c r="C13" s="15">
        <v>1423</v>
      </c>
      <c r="D13" s="15">
        <v>17</v>
      </c>
      <c r="E13" s="15">
        <v>18</v>
      </c>
      <c r="F13" s="15">
        <v>1839</v>
      </c>
      <c r="G13" s="12"/>
      <c r="H13" s="16">
        <v>1482</v>
      </c>
      <c r="I13" s="16">
        <v>20</v>
      </c>
      <c r="J13" s="16">
        <v>25</v>
      </c>
      <c r="K13" s="16">
        <v>1861</v>
      </c>
      <c r="L13" s="12"/>
      <c r="M13" s="16">
        <v>1483</v>
      </c>
      <c r="N13" s="16">
        <v>11</v>
      </c>
      <c r="O13" s="16">
        <v>11</v>
      </c>
      <c r="P13" s="16">
        <v>1907</v>
      </c>
      <c r="Q13" s="12"/>
      <c r="R13" s="16">
        <v>1440</v>
      </c>
      <c r="S13" s="16">
        <v>14</v>
      </c>
      <c r="T13" s="16">
        <v>14</v>
      </c>
      <c r="U13" s="16">
        <v>1817</v>
      </c>
      <c r="V13" s="12"/>
      <c r="W13" s="16">
        <v>1591</v>
      </c>
      <c r="X13" s="16">
        <v>14</v>
      </c>
      <c r="Y13" s="16">
        <v>14</v>
      </c>
      <c r="Z13" s="16">
        <v>2023</v>
      </c>
      <c r="AA13" s="12"/>
      <c r="AB13" s="16">
        <v>1384</v>
      </c>
      <c r="AC13" s="16">
        <v>8</v>
      </c>
      <c r="AD13" s="16">
        <v>9</v>
      </c>
      <c r="AE13" s="16">
        <v>1914</v>
      </c>
      <c r="AF13" s="12"/>
      <c r="AG13" s="16">
        <v>1074</v>
      </c>
      <c r="AH13" s="16">
        <v>18</v>
      </c>
      <c r="AI13" s="16">
        <v>19</v>
      </c>
      <c r="AJ13" s="16">
        <v>1620</v>
      </c>
      <c r="AK13" s="12"/>
      <c r="AL13" s="22">
        <v>9877</v>
      </c>
      <c r="AM13" s="22">
        <v>102</v>
      </c>
      <c r="AN13" s="22">
        <v>110</v>
      </c>
      <c r="AO13" s="22">
        <v>12981</v>
      </c>
    </row>
    <row r="14" spans="1:41" ht="15" x14ac:dyDescent="0.25">
      <c r="A14" s="2" t="s">
        <v>7</v>
      </c>
      <c r="B14" s="3"/>
      <c r="C14" s="15">
        <v>3625</v>
      </c>
      <c r="D14" s="15">
        <v>81</v>
      </c>
      <c r="E14" s="15">
        <v>83</v>
      </c>
      <c r="F14" s="15">
        <v>4873</v>
      </c>
      <c r="G14" s="12"/>
      <c r="H14" s="16">
        <v>3465</v>
      </c>
      <c r="I14" s="16">
        <v>65</v>
      </c>
      <c r="J14" s="16">
        <v>71</v>
      </c>
      <c r="K14" s="16">
        <v>4520</v>
      </c>
      <c r="L14" s="12"/>
      <c r="M14" s="16">
        <v>3622</v>
      </c>
      <c r="N14" s="16">
        <v>86</v>
      </c>
      <c r="O14" s="16">
        <v>95</v>
      </c>
      <c r="P14" s="16">
        <v>4698</v>
      </c>
      <c r="Q14" s="12"/>
      <c r="R14" s="16">
        <v>3459</v>
      </c>
      <c r="S14" s="16">
        <v>66</v>
      </c>
      <c r="T14" s="16">
        <v>70</v>
      </c>
      <c r="U14" s="16">
        <v>4545</v>
      </c>
      <c r="V14" s="12"/>
      <c r="W14" s="16">
        <v>3756</v>
      </c>
      <c r="X14" s="16">
        <v>83</v>
      </c>
      <c r="Y14" s="16">
        <v>89</v>
      </c>
      <c r="Z14" s="16">
        <v>5077</v>
      </c>
      <c r="AA14" s="12"/>
      <c r="AB14" s="16">
        <v>3601</v>
      </c>
      <c r="AC14" s="16">
        <v>108</v>
      </c>
      <c r="AD14" s="16">
        <v>119</v>
      </c>
      <c r="AE14" s="16">
        <v>5247</v>
      </c>
      <c r="AF14" s="12"/>
      <c r="AG14" s="16">
        <v>2722</v>
      </c>
      <c r="AH14" s="16">
        <v>96</v>
      </c>
      <c r="AI14" s="16">
        <v>108</v>
      </c>
      <c r="AJ14" s="16">
        <v>4362</v>
      </c>
      <c r="AK14" s="12"/>
      <c r="AL14" s="22">
        <v>24250</v>
      </c>
      <c r="AM14" s="22">
        <v>585</v>
      </c>
      <c r="AN14" s="22">
        <v>635</v>
      </c>
      <c r="AO14" s="22">
        <v>33322</v>
      </c>
    </row>
    <row r="15" spans="1:41" s="59" customFormat="1" ht="15" x14ac:dyDescent="0.25">
      <c r="A15" s="28" t="s">
        <v>8</v>
      </c>
      <c r="B15" s="76"/>
      <c r="C15" s="19">
        <v>17628</v>
      </c>
      <c r="D15" s="19">
        <v>355</v>
      </c>
      <c r="E15" s="19">
        <v>374</v>
      </c>
      <c r="F15" s="19">
        <v>22960</v>
      </c>
      <c r="G15" s="48"/>
      <c r="H15" s="21">
        <v>17599</v>
      </c>
      <c r="I15" s="21">
        <v>341</v>
      </c>
      <c r="J15" s="21">
        <v>373</v>
      </c>
      <c r="K15" s="21">
        <v>22360</v>
      </c>
      <c r="L15" s="48"/>
      <c r="M15" s="21">
        <v>17893</v>
      </c>
      <c r="N15" s="21">
        <v>317</v>
      </c>
      <c r="O15" s="21">
        <v>341</v>
      </c>
      <c r="P15" s="21">
        <v>22860</v>
      </c>
      <c r="Q15" s="48"/>
      <c r="R15" s="21">
        <v>17802</v>
      </c>
      <c r="S15" s="21">
        <v>329</v>
      </c>
      <c r="T15" s="21">
        <v>355</v>
      </c>
      <c r="U15" s="21">
        <v>22861</v>
      </c>
      <c r="V15" s="48"/>
      <c r="W15" s="21">
        <v>19352</v>
      </c>
      <c r="X15" s="21">
        <v>358</v>
      </c>
      <c r="Y15" s="21">
        <v>392</v>
      </c>
      <c r="Z15" s="21">
        <v>25089</v>
      </c>
      <c r="AA15" s="21"/>
      <c r="AB15" s="21">
        <v>18553</v>
      </c>
      <c r="AC15" s="21">
        <v>462</v>
      </c>
      <c r="AD15" s="21">
        <v>505</v>
      </c>
      <c r="AE15" s="21">
        <v>26423</v>
      </c>
      <c r="AF15" s="48"/>
      <c r="AG15" s="21">
        <v>14336</v>
      </c>
      <c r="AH15" s="21">
        <v>473</v>
      </c>
      <c r="AI15" s="21">
        <v>531</v>
      </c>
      <c r="AJ15" s="21">
        <v>22482</v>
      </c>
      <c r="AK15" s="48"/>
      <c r="AL15" s="23">
        <v>123163</v>
      </c>
      <c r="AM15" s="23">
        <v>2635</v>
      </c>
      <c r="AN15" s="23">
        <v>2871</v>
      </c>
      <c r="AO15" s="23">
        <v>165035</v>
      </c>
    </row>
    <row r="16" spans="1:41" ht="15" x14ac:dyDescent="0.25">
      <c r="A16" s="2" t="s">
        <v>9</v>
      </c>
      <c r="B16" s="3"/>
      <c r="C16" s="15">
        <v>3221</v>
      </c>
      <c r="D16" s="15">
        <v>48</v>
      </c>
      <c r="E16" s="15">
        <v>55</v>
      </c>
      <c r="F16" s="15">
        <v>4092</v>
      </c>
      <c r="G16" s="12"/>
      <c r="H16" s="16">
        <v>3200</v>
      </c>
      <c r="I16" s="16">
        <v>50</v>
      </c>
      <c r="J16" s="16">
        <v>52</v>
      </c>
      <c r="K16" s="16">
        <v>4041</v>
      </c>
      <c r="L16" s="12"/>
      <c r="M16" s="16">
        <v>3195</v>
      </c>
      <c r="N16" s="16">
        <v>53</v>
      </c>
      <c r="O16" s="16">
        <v>54</v>
      </c>
      <c r="P16" s="16">
        <v>4040</v>
      </c>
      <c r="Q16" s="12"/>
      <c r="R16" s="16">
        <v>3123</v>
      </c>
      <c r="S16" s="16">
        <v>48</v>
      </c>
      <c r="T16" s="16">
        <v>49</v>
      </c>
      <c r="U16" s="16">
        <v>3968</v>
      </c>
      <c r="V16" s="12"/>
      <c r="W16" s="16">
        <v>3176</v>
      </c>
      <c r="X16" s="16">
        <v>48</v>
      </c>
      <c r="Y16" s="16">
        <v>51</v>
      </c>
      <c r="Z16" s="16">
        <v>4017</v>
      </c>
      <c r="AA16" s="12"/>
      <c r="AB16" s="16">
        <v>2976</v>
      </c>
      <c r="AC16" s="16">
        <v>46</v>
      </c>
      <c r="AD16" s="16">
        <v>54</v>
      </c>
      <c r="AE16" s="16">
        <v>4120</v>
      </c>
      <c r="AF16" s="12"/>
      <c r="AG16" s="16">
        <v>2242</v>
      </c>
      <c r="AH16" s="16">
        <v>45</v>
      </c>
      <c r="AI16" s="16">
        <v>47</v>
      </c>
      <c r="AJ16" s="16">
        <v>3450</v>
      </c>
      <c r="AK16" s="12"/>
      <c r="AL16" s="22">
        <v>21133</v>
      </c>
      <c r="AM16" s="22">
        <v>338</v>
      </c>
      <c r="AN16" s="22">
        <v>362</v>
      </c>
      <c r="AO16" s="22">
        <v>27728</v>
      </c>
    </row>
    <row r="17" spans="1:41" ht="15" x14ac:dyDescent="0.25">
      <c r="A17" s="2" t="s">
        <v>10</v>
      </c>
      <c r="B17" s="3"/>
      <c r="C17" s="15">
        <v>489</v>
      </c>
      <c r="D17" s="15">
        <v>15</v>
      </c>
      <c r="E17" s="15">
        <v>15</v>
      </c>
      <c r="F17" s="15">
        <v>677</v>
      </c>
      <c r="G17" s="12"/>
      <c r="H17" s="16">
        <v>508</v>
      </c>
      <c r="I17" s="16">
        <v>10</v>
      </c>
      <c r="J17" s="16">
        <v>10</v>
      </c>
      <c r="K17" s="16">
        <v>695</v>
      </c>
      <c r="L17" s="12"/>
      <c r="M17" s="16">
        <v>528</v>
      </c>
      <c r="N17" s="16">
        <v>12</v>
      </c>
      <c r="O17" s="16">
        <v>15</v>
      </c>
      <c r="P17" s="16">
        <v>719</v>
      </c>
      <c r="Q17" s="12"/>
      <c r="R17" s="16">
        <v>501</v>
      </c>
      <c r="S17" s="16">
        <v>14</v>
      </c>
      <c r="T17" s="16">
        <v>16</v>
      </c>
      <c r="U17" s="16">
        <v>676</v>
      </c>
      <c r="V17" s="12"/>
      <c r="W17" s="16">
        <v>488</v>
      </c>
      <c r="X17" s="16">
        <v>13</v>
      </c>
      <c r="Y17" s="16">
        <v>13</v>
      </c>
      <c r="Z17" s="16">
        <v>662</v>
      </c>
      <c r="AA17" s="12"/>
      <c r="AB17" s="16">
        <v>525</v>
      </c>
      <c r="AC17" s="16">
        <v>10</v>
      </c>
      <c r="AD17" s="16">
        <v>11</v>
      </c>
      <c r="AE17" s="16">
        <v>761</v>
      </c>
      <c r="AF17" s="12"/>
      <c r="AG17" s="16">
        <v>425</v>
      </c>
      <c r="AH17" s="16">
        <v>13</v>
      </c>
      <c r="AI17" s="16">
        <v>16</v>
      </c>
      <c r="AJ17" s="16">
        <v>663</v>
      </c>
      <c r="AK17" s="12"/>
      <c r="AL17" s="22">
        <v>3464</v>
      </c>
      <c r="AM17" s="22">
        <v>87</v>
      </c>
      <c r="AN17" s="22">
        <v>96</v>
      </c>
      <c r="AO17" s="22">
        <v>4853</v>
      </c>
    </row>
    <row r="18" spans="1:41" ht="15" x14ac:dyDescent="0.25">
      <c r="A18" s="2" t="s">
        <v>11</v>
      </c>
      <c r="B18" s="3"/>
      <c r="C18" s="15">
        <v>1050</v>
      </c>
      <c r="D18" s="15">
        <v>24</v>
      </c>
      <c r="E18" s="15">
        <v>25</v>
      </c>
      <c r="F18" s="15">
        <v>1481</v>
      </c>
      <c r="G18" s="12"/>
      <c r="H18" s="16">
        <v>977</v>
      </c>
      <c r="I18" s="16">
        <v>16</v>
      </c>
      <c r="J18" s="16">
        <v>16</v>
      </c>
      <c r="K18" s="16">
        <v>1349</v>
      </c>
      <c r="L18" s="12"/>
      <c r="M18" s="16">
        <v>1063</v>
      </c>
      <c r="N18" s="16">
        <v>18</v>
      </c>
      <c r="O18" s="16">
        <v>18</v>
      </c>
      <c r="P18" s="16">
        <v>1474</v>
      </c>
      <c r="Q18" s="12"/>
      <c r="R18" s="16">
        <v>991</v>
      </c>
      <c r="S18" s="16">
        <v>13</v>
      </c>
      <c r="T18" s="16">
        <v>13</v>
      </c>
      <c r="U18" s="16">
        <v>1373</v>
      </c>
      <c r="V18" s="12"/>
      <c r="W18" s="16">
        <v>1099</v>
      </c>
      <c r="X18" s="16">
        <v>18</v>
      </c>
      <c r="Y18" s="16">
        <v>23</v>
      </c>
      <c r="Z18" s="16">
        <v>1596</v>
      </c>
      <c r="AA18" s="12"/>
      <c r="AB18" s="16">
        <v>1149</v>
      </c>
      <c r="AC18" s="16">
        <v>25</v>
      </c>
      <c r="AD18" s="16">
        <v>29</v>
      </c>
      <c r="AE18" s="16">
        <v>1714</v>
      </c>
      <c r="AF18" s="12"/>
      <c r="AG18" s="16">
        <v>884</v>
      </c>
      <c r="AH18" s="16">
        <v>23</v>
      </c>
      <c r="AI18" s="16">
        <v>26</v>
      </c>
      <c r="AJ18" s="16">
        <v>1483</v>
      </c>
      <c r="AK18" s="12"/>
      <c r="AL18" s="22">
        <v>7213</v>
      </c>
      <c r="AM18" s="22">
        <v>137</v>
      </c>
      <c r="AN18" s="22">
        <v>150</v>
      </c>
      <c r="AO18" s="22">
        <v>10470</v>
      </c>
    </row>
    <row r="19" spans="1:41" ht="15" x14ac:dyDescent="0.25">
      <c r="A19" s="2" t="s">
        <v>12</v>
      </c>
      <c r="B19" s="3"/>
      <c r="C19" s="15">
        <v>4795</v>
      </c>
      <c r="D19" s="15">
        <v>74</v>
      </c>
      <c r="E19" s="15">
        <v>77</v>
      </c>
      <c r="F19" s="15">
        <v>6526</v>
      </c>
      <c r="G19" s="12"/>
      <c r="H19" s="16">
        <v>4834</v>
      </c>
      <c r="I19" s="16">
        <v>60</v>
      </c>
      <c r="J19" s="16">
        <v>63</v>
      </c>
      <c r="K19" s="16">
        <v>6422</v>
      </c>
      <c r="L19" s="12"/>
      <c r="M19" s="16">
        <v>4892</v>
      </c>
      <c r="N19" s="16">
        <v>66</v>
      </c>
      <c r="O19" s="16">
        <v>71</v>
      </c>
      <c r="P19" s="16">
        <v>6523</v>
      </c>
      <c r="Q19" s="12"/>
      <c r="R19" s="16">
        <v>4876</v>
      </c>
      <c r="S19" s="16">
        <v>81</v>
      </c>
      <c r="T19" s="16">
        <v>85</v>
      </c>
      <c r="U19" s="16">
        <v>6526</v>
      </c>
      <c r="V19" s="12"/>
      <c r="W19" s="16">
        <v>5170</v>
      </c>
      <c r="X19" s="16">
        <v>79</v>
      </c>
      <c r="Y19" s="16">
        <v>82</v>
      </c>
      <c r="Z19" s="16">
        <v>6890</v>
      </c>
      <c r="AA19" s="12"/>
      <c r="AB19" s="16">
        <v>4446</v>
      </c>
      <c r="AC19" s="16">
        <v>92</v>
      </c>
      <c r="AD19" s="16">
        <v>100</v>
      </c>
      <c r="AE19" s="16">
        <v>6511</v>
      </c>
      <c r="AF19" s="12"/>
      <c r="AG19" s="16">
        <v>3605</v>
      </c>
      <c r="AH19" s="16">
        <v>100</v>
      </c>
      <c r="AI19" s="16">
        <v>116</v>
      </c>
      <c r="AJ19" s="16">
        <v>5912</v>
      </c>
      <c r="AK19" s="12"/>
      <c r="AL19" s="22">
        <v>32618</v>
      </c>
      <c r="AM19" s="22">
        <v>552</v>
      </c>
      <c r="AN19" s="22">
        <v>594</v>
      </c>
      <c r="AO19" s="22">
        <v>45310</v>
      </c>
    </row>
    <row r="20" spans="1:41" s="59" customFormat="1" ht="15" x14ac:dyDescent="0.25">
      <c r="A20" s="29" t="s">
        <v>13</v>
      </c>
      <c r="B20" s="77"/>
      <c r="C20" s="19">
        <v>9555</v>
      </c>
      <c r="D20" s="19">
        <v>161</v>
      </c>
      <c r="E20" s="19">
        <v>172</v>
      </c>
      <c r="F20" s="19">
        <v>12776</v>
      </c>
      <c r="G20" s="48"/>
      <c r="H20" s="21">
        <v>9519</v>
      </c>
      <c r="I20" s="21">
        <v>136</v>
      </c>
      <c r="J20" s="21">
        <v>141</v>
      </c>
      <c r="K20" s="21">
        <v>12507</v>
      </c>
      <c r="L20" s="21"/>
      <c r="M20" s="21">
        <v>9678</v>
      </c>
      <c r="N20" s="21">
        <v>149</v>
      </c>
      <c r="O20" s="21">
        <v>158</v>
      </c>
      <c r="P20" s="21">
        <v>12756</v>
      </c>
      <c r="Q20" s="21"/>
      <c r="R20" s="21">
        <v>9491</v>
      </c>
      <c r="S20" s="21">
        <v>156</v>
      </c>
      <c r="T20" s="21">
        <v>163</v>
      </c>
      <c r="U20" s="21">
        <v>12543</v>
      </c>
      <c r="V20" s="48"/>
      <c r="W20" s="21">
        <v>9933</v>
      </c>
      <c r="X20" s="21">
        <v>158</v>
      </c>
      <c r="Y20" s="21">
        <v>169</v>
      </c>
      <c r="Z20" s="21">
        <v>13165</v>
      </c>
      <c r="AA20" s="48"/>
      <c r="AB20" s="21">
        <v>9096</v>
      </c>
      <c r="AC20" s="21">
        <v>173</v>
      </c>
      <c r="AD20" s="21">
        <v>194</v>
      </c>
      <c r="AE20" s="21">
        <v>13106</v>
      </c>
      <c r="AF20" s="48"/>
      <c r="AG20" s="21">
        <v>7156</v>
      </c>
      <c r="AH20" s="21">
        <v>181</v>
      </c>
      <c r="AI20" s="21">
        <v>205</v>
      </c>
      <c r="AJ20" s="21">
        <v>11508</v>
      </c>
      <c r="AK20" s="48"/>
      <c r="AL20" s="21">
        <v>64428</v>
      </c>
      <c r="AM20" s="24">
        <v>1114</v>
      </c>
      <c r="AN20" s="24">
        <v>1202</v>
      </c>
      <c r="AO20" s="21">
        <v>88361</v>
      </c>
    </row>
    <row r="21" spans="1:41" ht="15" x14ac:dyDescent="0.25">
      <c r="A21" s="2" t="s">
        <v>14</v>
      </c>
      <c r="B21" s="3"/>
      <c r="C21" s="15">
        <v>696</v>
      </c>
      <c r="D21" s="15">
        <v>21</v>
      </c>
      <c r="E21" s="15">
        <v>27</v>
      </c>
      <c r="F21" s="15">
        <v>997</v>
      </c>
      <c r="G21" s="12"/>
      <c r="H21" s="16">
        <v>648</v>
      </c>
      <c r="I21" s="16">
        <v>14</v>
      </c>
      <c r="J21" s="16">
        <v>16</v>
      </c>
      <c r="K21" s="16">
        <v>930</v>
      </c>
      <c r="L21" s="12"/>
      <c r="M21" s="16">
        <v>644</v>
      </c>
      <c r="N21" s="16">
        <v>6</v>
      </c>
      <c r="O21" s="16">
        <v>8</v>
      </c>
      <c r="P21" s="16">
        <v>938</v>
      </c>
      <c r="Q21" s="12"/>
      <c r="R21" s="16">
        <v>702</v>
      </c>
      <c r="S21" s="16">
        <v>13</v>
      </c>
      <c r="T21" s="16">
        <v>14</v>
      </c>
      <c r="U21" s="16">
        <v>1049</v>
      </c>
      <c r="V21" s="12"/>
      <c r="W21" s="16">
        <v>721</v>
      </c>
      <c r="X21" s="16">
        <v>10</v>
      </c>
      <c r="Y21" s="16">
        <v>14</v>
      </c>
      <c r="Z21" s="16">
        <v>1044</v>
      </c>
      <c r="AA21" s="12"/>
      <c r="AB21" s="16">
        <v>798</v>
      </c>
      <c r="AC21" s="16">
        <v>16</v>
      </c>
      <c r="AD21" s="16">
        <v>19</v>
      </c>
      <c r="AE21" s="16">
        <v>1221</v>
      </c>
      <c r="AF21" s="12"/>
      <c r="AG21" s="16">
        <v>605</v>
      </c>
      <c r="AH21" s="16">
        <v>34</v>
      </c>
      <c r="AI21" s="16">
        <v>36</v>
      </c>
      <c r="AJ21" s="16">
        <v>1046</v>
      </c>
      <c r="AK21" s="12"/>
      <c r="AL21" s="22">
        <v>4814</v>
      </c>
      <c r="AM21" s="22">
        <v>114</v>
      </c>
      <c r="AN21" s="22">
        <v>134</v>
      </c>
      <c r="AO21" s="22">
        <v>7225</v>
      </c>
    </row>
    <row r="22" spans="1:41" ht="15" x14ac:dyDescent="0.25">
      <c r="A22" s="2" t="s">
        <v>15</v>
      </c>
      <c r="B22" s="3"/>
      <c r="C22" s="15">
        <v>62</v>
      </c>
      <c r="D22" s="15">
        <v>5</v>
      </c>
      <c r="E22" s="15">
        <v>5</v>
      </c>
      <c r="F22" s="15">
        <v>101</v>
      </c>
      <c r="G22" s="12"/>
      <c r="H22" s="16">
        <v>86</v>
      </c>
      <c r="I22" s="16">
        <v>2</v>
      </c>
      <c r="J22" s="16">
        <v>2</v>
      </c>
      <c r="K22" s="16">
        <v>132</v>
      </c>
      <c r="L22" s="12"/>
      <c r="M22" s="16">
        <v>76</v>
      </c>
      <c r="N22" s="16">
        <v>1</v>
      </c>
      <c r="O22" s="16">
        <v>1</v>
      </c>
      <c r="P22" s="16">
        <v>114</v>
      </c>
      <c r="Q22" s="12"/>
      <c r="R22" s="16">
        <v>77</v>
      </c>
      <c r="S22" s="16">
        <v>3</v>
      </c>
      <c r="T22" s="16">
        <v>3</v>
      </c>
      <c r="U22" s="16">
        <v>119</v>
      </c>
      <c r="V22" s="12"/>
      <c r="W22" s="16">
        <v>81</v>
      </c>
      <c r="X22" s="16">
        <v>6</v>
      </c>
      <c r="Y22" s="16">
        <v>6</v>
      </c>
      <c r="Z22" s="16">
        <v>133</v>
      </c>
      <c r="AA22" s="12"/>
      <c r="AB22" s="16">
        <v>92</v>
      </c>
      <c r="AC22" s="16">
        <v>3</v>
      </c>
      <c r="AD22" s="16">
        <v>3</v>
      </c>
      <c r="AE22" s="16">
        <v>146</v>
      </c>
      <c r="AF22" s="12"/>
      <c r="AG22" s="16">
        <v>78</v>
      </c>
      <c r="AH22" s="16">
        <v>6</v>
      </c>
      <c r="AI22" s="16">
        <v>9</v>
      </c>
      <c r="AJ22" s="16">
        <v>151</v>
      </c>
      <c r="AK22" s="12"/>
      <c r="AL22" s="22">
        <v>552</v>
      </c>
      <c r="AM22" s="22">
        <v>26</v>
      </c>
      <c r="AN22" s="22">
        <v>29</v>
      </c>
      <c r="AO22" s="22">
        <v>896</v>
      </c>
    </row>
    <row r="23" spans="1:41" ht="15" x14ac:dyDescent="0.25">
      <c r="A23" s="2" t="s">
        <v>16</v>
      </c>
      <c r="B23" s="3"/>
      <c r="C23" s="15">
        <v>1703</v>
      </c>
      <c r="D23" s="15">
        <v>43</v>
      </c>
      <c r="E23" s="15">
        <v>46</v>
      </c>
      <c r="F23" s="15">
        <v>2513</v>
      </c>
      <c r="G23" s="12"/>
      <c r="H23" s="16">
        <v>1507</v>
      </c>
      <c r="I23" s="16">
        <v>35</v>
      </c>
      <c r="J23" s="16">
        <v>37</v>
      </c>
      <c r="K23" s="16">
        <v>2160</v>
      </c>
      <c r="L23" s="12"/>
      <c r="M23" s="16">
        <v>1623</v>
      </c>
      <c r="N23" s="16">
        <v>38</v>
      </c>
      <c r="O23" s="16">
        <v>43</v>
      </c>
      <c r="P23" s="16">
        <v>2369</v>
      </c>
      <c r="Q23" s="12"/>
      <c r="R23" s="16">
        <v>1583</v>
      </c>
      <c r="S23" s="16">
        <v>44</v>
      </c>
      <c r="T23" s="16">
        <v>50</v>
      </c>
      <c r="U23" s="16">
        <v>2338</v>
      </c>
      <c r="V23" s="12"/>
      <c r="W23" s="16">
        <v>1706</v>
      </c>
      <c r="X23" s="16">
        <v>41</v>
      </c>
      <c r="Y23" s="16">
        <v>45</v>
      </c>
      <c r="Z23" s="16">
        <v>2463</v>
      </c>
      <c r="AA23" s="12"/>
      <c r="AB23" s="16">
        <v>1811</v>
      </c>
      <c r="AC23" s="16">
        <v>62</v>
      </c>
      <c r="AD23" s="16">
        <v>67</v>
      </c>
      <c r="AE23" s="16">
        <v>2797</v>
      </c>
      <c r="AF23" s="12"/>
      <c r="AG23" s="16">
        <v>1575</v>
      </c>
      <c r="AH23" s="16">
        <v>66</v>
      </c>
      <c r="AI23" s="16">
        <v>80</v>
      </c>
      <c r="AJ23" s="16">
        <v>2681</v>
      </c>
      <c r="AK23" s="12"/>
      <c r="AL23" s="22">
        <v>11508</v>
      </c>
      <c r="AM23" s="22">
        <v>329</v>
      </c>
      <c r="AN23" s="22">
        <v>368</v>
      </c>
      <c r="AO23" s="22">
        <v>17321</v>
      </c>
    </row>
    <row r="24" spans="1:41" ht="15" x14ac:dyDescent="0.25">
      <c r="A24" s="2" t="s">
        <v>17</v>
      </c>
      <c r="B24" s="3"/>
      <c r="C24" s="15">
        <v>1692</v>
      </c>
      <c r="D24" s="15">
        <v>63</v>
      </c>
      <c r="E24" s="15">
        <v>77</v>
      </c>
      <c r="F24" s="15">
        <v>2799</v>
      </c>
      <c r="G24" s="12"/>
      <c r="H24" s="16">
        <v>1585</v>
      </c>
      <c r="I24" s="16">
        <v>39</v>
      </c>
      <c r="J24" s="16">
        <v>43</v>
      </c>
      <c r="K24" s="16">
        <v>2552</v>
      </c>
      <c r="L24" s="12"/>
      <c r="M24" s="16">
        <v>1596</v>
      </c>
      <c r="N24" s="16">
        <v>51</v>
      </c>
      <c r="O24" s="16">
        <v>57</v>
      </c>
      <c r="P24" s="16">
        <v>2528</v>
      </c>
      <c r="Q24" s="12"/>
      <c r="R24" s="16">
        <v>1586</v>
      </c>
      <c r="S24" s="16">
        <v>46</v>
      </c>
      <c r="T24" s="16">
        <v>51</v>
      </c>
      <c r="U24" s="16">
        <v>2516</v>
      </c>
      <c r="V24" s="12"/>
      <c r="W24" s="16">
        <v>1671</v>
      </c>
      <c r="X24" s="16">
        <v>50</v>
      </c>
      <c r="Y24" s="16">
        <v>53</v>
      </c>
      <c r="Z24" s="16">
        <v>2679</v>
      </c>
      <c r="AA24" s="12"/>
      <c r="AB24" s="16">
        <v>1698</v>
      </c>
      <c r="AC24" s="16">
        <v>75</v>
      </c>
      <c r="AD24" s="16">
        <v>88</v>
      </c>
      <c r="AE24" s="16">
        <v>2939</v>
      </c>
      <c r="AF24" s="12"/>
      <c r="AG24" s="16">
        <v>1407</v>
      </c>
      <c r="AH24" s="16">
        <v>48</v>
      </c>
      <c r="AI24" s="16">
        <v>59</v>
      </c>
      <c r="AJ24" s="16">
        <v>2714</v>
      </c>
      <c r="AK24" s="12"/>
      <c r="AL24" s="22">
        <v>11235</v>
      </c>
      <c r="AM24" s="22">
        <v>372</v>
      </c>
      <c r="AN24" s="22">
        <v>428</v>
      </c>
      <c r="AO24" s="22">
        <v>18727</v>
      </c>
    </row>
    <row r="25" spans="1:41" ht="15" x14ac:dyDescent="0.25">
      <c r="A25" s="2" t="s">
        <v>18</v>
      </c>
      <c r="B25" s="3"/>
      <c r="C25" s="15">
        <v>123</v>
      </c>
      <c r="D25" s="15">
        <v>5</v>
      </c>
      <c r="E25" s="15">
        <v>6</v>
      </c>
      <c r="F25" s="15">
        <v>206</v>
      </c>
      <c r="G25" s="12"/>
      <c r="H25" s="16">
        <v>139</v>
      </c>
      <c r="I25" s="16">
        <v>8</v>
      </c>
      <c r="J25" s="16">
        <v>8</v>
      </c>
      <c r="K25" s="16">
        <v>210</v>
      </c>
      <c r="L25" s="12"/>
      <c r="M25" s="16">
        <v>127</v>
      </c>
      <c r="N25" s="16">
        <v>8</v>
      </c>
      <c r="O25" s="16">
        <v>8</v>
      </c>
      <c r="P25" s="16">
        <v>197</v>
      </c>
      <c r="Q25" s="12"/>
      <c r="R25" s="16">
        <v>121</v>
      </c>
      <c r="S25" s="16">
        <v>2</v>
      </c>
      <c r="T25" s="16">
        <v>2</v>
      </c>
      <c r="U25" s="16">
        <v>213</v>
      </c>
      <c r="V25" s="12"/>
      <c r="W25" s="16">
        <v>133</v>
      </c>
      <c r="X25" s="16">
        <v>8</v>
      </c>
      <c r="Y25" s="16">
        <v>9</v>
      </c>
      <c r="Z25" s="16">
        <v>215</v>
      </c>
      <c r="AA25" s="12"/>
      <c r="AB25" s="16">
        <v>128</v>
      </c>
      <c r="AC25" s="16">
        <v>9</v>
      </c>
      <c r="AD25" s="16">
        <v>11</v>
      </c>
      <c r="AE25" s="16">
        <v>205</v>
      </c>
      <c r="AF25" s="12"/>
      <c r="AG25" s="16">
        <v>118</v>
      </c>
      <c r="AH25" s="16">
        <v>11</v>
      </c>
      <c r="AI25" s="16">
        <v>13</v>
      </c>
      <c r="AJ25" s="16">
        <v>198</v>
      </c>
      <c r="AK25" s="12"/>
      <c r="AL25" s="22">
        <v>889</v>
      </c>
      <c r="AM25" s="22">
        <v>51</v>
      </c>
      <c r="AN25" s="22">
        <v>57</v>
      </c>
      <c r="AO25" s="22">
        <v>1444</v>
      </c>
    </row>
    <row r="26" spans="1:41" ht="15" x14ac:dyDescent="0.25">
      <c r="A26" s="2" t="s">
        <v>19</v>
      </c>
      <c r="B26" s="3"/>
      <c r="C26" s="15">
        <v>599</v>
      </c>
      <c r="D26" s="15">
        <v>17</v>
      </c>
      <c r="E26" s="15">
        <v>18</v>
      </c>
      <c r="F26" s="15">
        <v>1046</v>
      </c>
      <c r="G26" s="12"/>
      <c r="H26" s="16">
        <v>600</v>
      </c>
      <c r="I26" s="16">
        <v>17</v>
      </c>
      <c r="J26" s="16">
        <v>18</v>
      </c>
      <c r="K26" s="16">
        <v>1003</v>
      </c>
      <c r="L26" s="12"/>
      <c r="M26" s="16">
        <v>535</v>
      </c>
      <c r="N26" s="16">
        <v>21</v>
      </c>
      <c r="O26" s="16">
        <v>24</v>
      </c>
      <c r="P26" s="16">
        <v>847</v>
      </c>
      <c r="Q26" s="12"/>
      <c r="R26" s="16">
        <v>563</v>
      </c>
      <c r="S26" s="16">
        <v>13</v>
      </c>
      <c r="T26" s="16">
        <v>17</v>
      </c>
      <c r="U26" s="16">
        <v>905</v>
      </c>
      <c r="V26" s="12"/>
      <c r="W26" s="16">
        <v>625</v>
      </c>
      <c r="X26" s="16">
        <v>27</v>
      </c>
      <c r="Y26" s="16">
        <v>28</v>
      </c>
      <c r="Z26" s="16">
        <v>1062</v>
      </c>
      <c r="AA26" s="12"/>
      <c r="AB26" s="16">
        <v>545</v>
      </c>
      <c r="AC26" s="16">
        <v>23</v>
      </c>
      <c r="AD26" s="16">
        <v>24</v>
      </c>
      <c r="AE26" s="16">
        <v>908</v>
      </c>
      <c r="AF26" s="12"/>
      <c r="AG26" s="16">
        <v>454</v>
      </c>
      <c r="AH26" s="16">
        <v>23</v>
      </c>
      <c r="AI26" s="16">
        <v>34</v>
      </c>
      <c r="AJ26" s="16">
        <v>856</v>
      </c>
      <c r="AK26" s="12"/>
      <c r="AL26" s="22">
        <v>3921</v>
      </c>
      <c r="AM26" s="22">
        <v>141</v>
      </c>
      <c r="AN26" s="22">
        <v>163</v>
      </c>
      <c r="AO26" s="22">
        <v>6627</v>
      </c>
    </row>
    <row r="27" spans="1:41" ht="15" x14ac:dyDescent="0.25">
      <c r="A27" s="2" t="s">
        <v>20</v>
      </c>
      <c r="B27" s="3"/>
      <c r="C27" s="15">
        <v>2143</v>
      </c>
      <c r="D27" s="15">
        <v>41</v>
      </c>
      <c r="E27" s="15">
        <v>46</v>
      </c>
      <c r="F27" s="15">
        <v>3127</v>
      </c>
      <c r="G27" s="12"/>
      <c r="H27" s="16">
        <v>2125</v>
      </c>
      <c r="I27" s="16">
        <v>35</v>
      </c>
      <c r="J27" s="16">
        <v>39</v>
      </c>
      <c r="K27" s="16">
        <v>3025</v>
      </c>
      <c r="L27" s="12"/>
      <c r="M27" s="16">
        <v>2054</v>
      </c>
      <c r="N27" s="16">
        <v>47</v>
      </c>
      <c r="O27" s="16">
        <v>53</v>
      </c>
      <c r="P27" s="16">
        <v>2924</v>
      </c>
      <c r="Q27" s="12"/>
      <c r="R27" s="16">
        <v>2076</v>
      </c>
      <c r="S27" s="16">
        <v>48</v>
      </c>
      <c r="T27" s="16">
        <v>61</v>
      </c>
      <c r="U27" s="16">
        <v>3059</v>
      </c>
      <c r="V27" s="12"/>
      <c r="W27" s="16">
        <v>2174</v>
      </c>
      <c r="X27" s="16">
        <v>60</v>
      </c>
      <c r="Y27" s="16">
        <v>69</v>
      </c>
      <c r="Z27" s="16">
        <v>3095</v>
      </c>
      <c r="AA27" s="12"/>
      <c r="AB27" s="16">
        <v>2117</v>
      </c>
      <c r="AC27" s="16">
        <v>55</v>
      </c>
      <c r="AD27" s="16">
        <v>68</v>
      </c>
      <c r="AE27" s="16">
        <v>3260</v>
      </c>
      <c r="AF27" s="12"/>
      <c r="AG27" s="16">
        <v>1723</v>
      </c>
      <c r="AH27" s="16">
        <v>57</v>
      </c>
      <c r="AI27" s="16">
        <v>64</v>
      </c>
      <c r="AJ27" s="16">
        <v>3044</v>
      </c>
      <c r="AK27" s="12"/>
      <c r="AL27" s="22">
        <v>14412</v>
      </c>
      <c r="AM27" s="22">
        <v>343</v>
      </c>
      <c r="AN27" s="22">
        <v>400</v>
      </c>
      <c r="AO27" s="22">
        <v>21534</v>
      </c>
    </row>
    <row r="28" spans="1:41" ht="15" x14ac:dyDescent="0.25">
      <c r="A28" s="2" t="s">
        <v>21</v>
      </c>
      <c r="B28" s="3"/>
      <c r="C28" s="15">
        <v>786</v>
      </c>
      <c r="D28" s="15">
        <v>18</v>
      </c>
      <c r="E28" s="15">
        <v>19</v>
      </c>
      <c r="F28" s="15">
        <v>1164</v>
      </c>
      <c r="G28" s="12"/>
      <c r="H28" s="16">
        <v>762</v>
      </c>
      <c r="I28" s="16">
        <v>24</v>
      </c>
      <c r="J28" s="16">
        <v>26</v>
      </c>
      <c r="K28" s="16">
        <v>1116</v>
      </c>
      <c r="L28" s="12"/>
      <c r="M28" s="16">
        <v>684</v>
      </c>
      <c r="N28" s="16">
        <v>17</v>
      </c>
      <c r="O28" s="16">
        <v>19</v>
      </c>
      <c r="P28" s="16">
        <v>974</v>
      </c>
      <c r="Q28" s="12"/>
      <c r="R28" s="16">
        <v>751</v>
      </c>
      <c r="S28" s="16">
        <v>14</v>
      </c>
      <c r="T28" s="16">
        <v>16</v>
      </c>
      <c r="U28" s="16">
        <v>1141</v>
      </c>
      <c r="V28" s="12"/>
      <c r="W28" s="16">
        <v>735</v>
      </c>
      <c r="X28" s="16">
        <v>20</v>
      </c>
      <c r="Y28" s="16">
        <v>25</v>
      </c>
      <c r="Z28" s="16">
        <v>1067</v>
      </c>
      <c r="AA28" s="12"/>
      <c r="AB28" s="16">
        <v>778</v>
      </c>
      <c r="AC28" s="16">
        <v>32</v>
      </c>
      <c r="AD28" s="16">
        <v>39</v>
      </c>
      <c r="AE28" s="16">
        <v>1195</v>
      </c>
      <c r="AF28" s="12"/>
      <c r="AG28" s="16">
        <v>593</v>
      </c>
      <c r="AH28" s="16">
        <v>21</v>
      </c>
      <c r="AI28" s="16">
        <v>22</v>
      </c>
      <c r="AJ28" s="16">
        <v>1031</v>
      </c>
      <c r="AK28" s="12"/>
      <c r="AL28" s="22">
        <v>5089</v>
      </c>
      <c r="AM28" s="22">
        <v>146</v>
      </c>
      <c r="AN28" s="22">
        <v>166</v>
      </c>
      <c r="AO28" s="22">
        <v>7688</v>
      </c>
    </row>
    <row r="29" spans="1:41" s="59" customFormat="1" ht="18" x14ac:dyDescent="0.25">
      <c r="A29" s="28" t="s">
        <v>22</v>
      </c>
      <c r="B29" s="76"/>
      <c r="C29" s="19">
        <v>7804</v>
      </c>
      <c r="D29" s="19">
        <v>213</v>
      </c>
      <c r="E29" s="19">
        <v>244</v>
      </c>
      <c r="F29" s="19">
        <v>11953</v>
      </c>
      <c r="G29" s="48"/>
      <c r="H29" s="21">
        <v>7452</v>
      </c>
      <c r="I29" s="21">
        <v>174</v>
      </c>
      <c r="J29" s="21">
        <v>189</v>
      </c>
      <c r="K29" s="21">
        <v>11128</v>
      </c>
      <c r="L29" s="48"/>
      <c r="M29" s="21">
        <v>7339</v>
      </c>
      <c r="N29" s="21">
        <v>189</v>
      </c>
      <c r="O29" s="21">
        <v>213</v>
      </c>
      <c r="P29" s="21">
        <v>10891</v>
      </c>
      <c r="Q29" s="48"/>
      <c r="R29" s="21">
        <v>7459</v>
      </c>
      <c r="S29" s="21">
        <v>183</v>
      </c>
      <c r="T29" s="21">
        <v>214</v>
      </c>
      <c r="U29" s="21">
        <v>11340</v>
      </c>
      <c r="V29" s="48"/>
      <c r="W29" s="21">
        <v>7846</v>
      </c>
      <c r="X29" s="21">
        <v>222</v>
      </c>
      <c r="Y29" s="21">
        <v>249</v>
      </c>
      <c r="Z29" s="21">
        <v>11758</v>
      </c>
      <c r="AA29" s="48"/>
      <c r="AB29" s="21">
        <v>7967</v>
      </c>
      <c r="AC29" s="21">
        <v>275</v>
      </c>
      <c r="AD29" s="21">
        <v>319</v>
      </c>
      <c r="AE29" s="21">
        <v>12671</v>
      </c>
      <c r="AF29" s="48"/>
      <c r="AG29" s="21">
        <v>6553</v>
      </c>
      <c r="AH29" s="21">
        <v>266</v>
      </c>
      <c r="AI29" s="21">
        <v>317</v>
      </c>
      <c r="AJ29" s="21">
        <v>11721</v>
      </c>
      <c r="AK29" s="48"/>
      <c r="AL29" s="24">
        <v>52420</v>
      </c>
      <c r="AM29" s="21">
        <v>1522</v>
      </c>
      <c r="AN29" s="21">
        <v>1745</v>
      </c>
      <c r="AO29" s="24">
        <v>81462</v>
      </c>
    </row>
    <row r="30" spans="1:41" x14ac:dyDescent="0.3">
      <c r="A30" s="28" t="s">
        <v>71</v>
      </c>
      <c r="B30" s="17"/>
      <c r="C30" s="19">
        <v>34987</v>
      </c>
      <c r="D30" s="19">
        <v>729</v>
      </c>
      <c r="E30" s="19">
        <v>790</v>
      </c>
      <c r="F30" s="19">
        <v>47689</v>
      </c>
      <c r="G30" s="48"/>
      <c r="H30" s="21">
        <v>34570</v>
      </c>
      <c r="I30" s="24">
        <v>651</v>
      </c>
      <c r="J30" s="55">
        <v>703</v>
      </c>
      <c r="K30" s="21">
        <v>45995</v>
      </c>
      <c r="L30" s="48"/>
      <c r="M30" s="21">
        <v>34910</v>
      </c>
      <c r="N30" s="21">
        <v>655</v>
      </c>
      <c r="O30" s="21">
        <v>712</v>
      </c>
      <c r="P30" s="21">
        <v>46507</v>
      </c>
      <c r="Q30" s="48"/>
      <c r="R30" s="21">
        <v>34752</v>
      </c>
      <c r="S30" s="21">
        <v>668</v>
      </c>
      <c r="T30" s="21">
        <v>732</v>
      </c>
      <c r="U30" s="21">
        <v>46744</v>
      </c>
      <c r="V30" s="48"/>
      <c r="W30" s="23">
        <v>37131</v>
      </c>
      <c r="X30" s="21">
        <v>738</v>
      </c>
      <c r="Y30" s="21">
        <v>810</v>
      </c>
      <c r="Z30" s="21">
        <v>50012</v>
      </c>
      <c r="AA30" s="48"/>
      <c r="AB30" s="21">
        <v>35616</v>
      </c>
      <c r="AC30" s="21">
        <v>910</v>
      </c>
      <c r="AD30" s="21">
        <v>1018</v>
      </c>
      <c r="AE30" s="23">
        <v>52200</v>
      </c>
      <c r="AF30" s="48"/>
      <c r="AG30" s="24">
        <v>28045</v>
      </c>
      <c r="AH30" s="23">
        <v>920</v>
      </c>
      <c r="AI30" s="23">
        <v>1053</v>
      </c>
      <c r="AJ30" s="24">
        <v>45711</v>
      </c>
      <c r="AK30" s="48"/>
      <c r="AL30" s="25">
        <v>240011</v>
      </c>
      <c r="AM30" s="25">
        <v>5271</v>
      </c>
      <c r="AN30" s="25">
        <v>5818</v>
      </c>
      <c r="AO30" s="25">
        <v>334858</v>
      </c>
    </row>
    <row r="32" spans="1:41" x14ac:dyDescent="0.3">
      <c r="A32" s="195" t="s">
        <v>37</v>
      </c>
      <c r="B32" s="196"/>
      <c r="C32" s="196"/>
      <c r="D32" s="196"/>
      <c r="E32" s="196"/>
      <c r="F32" s="19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97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14.04865793997091</v>
      </c>
      <c r="D35" s="30">
        <v>13.669064748201439</v>
      </c>
      <c r="E35" s="30">
        <v>13.686534216335541</v>
      </c>
      <c r="F35" s="30">
        <v>13.403518366602862</v>
      </c>
      <c r="G35" s="12"/>
      <c r="H35" s="31">
        <v>13.718101282559831</v>
      </c>
      <c r="I35" s="31">
        <v>11.270983213429256</v>
      </c>
      <c r="J35" s="31">
        <v>11.037527593818984</v>
      </c>
      <c r="K35" s="31">
        <v>12.687995624829094</v>
      </c>
      <c r="L35" s="12"/>
      <c r="M35" s="31">
        <v>14.061880206267354</v>
      </c>
      <c r="N35" s="31">
        <v>12.470023980815348</v>
      </c>
      <c r="O35" s="31">
        <v>12.141280353200884</v>
      </c>
      <c r="P35" s="31">
        <v>13.280466684896545</v>
      </c>
      <c r="Q35" s="12"/>
      <c r="R35" s="31">
        <v>13.718101282559831</v>
      </c>
      <c r="S35" s="31">
        <v>12.709832134292565</v>
      </c>
      <c r="T35" s="31">
        <v>12.362030905077262</v>
      </c>
      <c r="U35" s="31">
        <v>13.385288487831556</v>
      </c>
      <c r="V35" s="12"/>
      <c r="W35" s="31">
        <v>15.622107629247653</v>
      </c>
      <c r="X35" s="31">
        <v>14.628297362110311</v>
      </c>
      <c r="Y35" s="31">
        <v>15.452538631346579</v>
      </c>
      <c r="Z35" s="31">
        <v>14.83000638045757</v>
      </c>
      <c r="AA35" s="12"/>
      <c r="AB35" s="31">
        <v>15.456829300542113</v>
      </c>
      <c r="AC35" s="31">
        <v>17.745803357314148</v>
      </c>
      <c r="AD35" s="31">
        <v>17.880794701986755</v>
      </c>
      <c r="AE35" s="31">
        <v>16.256494394312277</v>
      </c>
      <c r="AF35" s="12"/>
      <c r="AG35" s="31">
        <v>13.374322358852307</v>
      </c>
      <c r="AH35" s="31">
        <v>17.505995203836932</v>
      </c>
      <c r="AI35" s="31">
        <v>17.439293598233995</v>
      </c>
      <c r="AJ35" s="31">
        <v>16.156230061070094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12.664907651715039</v>
      </c>
      <c r="D36" s="30">
        <v>0</v>
      </c>
      <c r="E36" s="30">
        <v>0</v>
      </c>
      <c r="F36" s="30">
        <v>12.144212523719165</v>
      </c>
      <c r="G36" s="12"/>
      <c r="H36" s="31">
        <v>12.401055408970976</v>
      </c>
      <c r="I36" s="31">
        <v>18.181818181818183</v>
      </c>
      <c r="J36" s="31">
        <v>15.384615384615385</v>
      </c>
      <c r="K36" s="31">
        <v>13.472485768500949</v>
      </c>
      <c r="L36" s="12"/>
      <c r="M36" s="31">
        <v>12.137203166226913</v>
      </c>
      <c r="N36" s="31">
        <v>18.181818181818183</v>
      </c>
      <c r="O36" s="31">
        <v>15.384615384615385</v>
      </c>
      <c r="P36" s="31">
        <v>12.7134724857685</v>
      </c>
      <c r="Q36" s="12"/>
      <c r="R36" s="31">
        <v>12.137203166226913</v>
      </c>
      <c r="S36" s="31">
        <v>0</v>
      </c>
      <c r="T36" s="31">
        <v>0</v>
      </c>
      <c r="U36" s="31">
        <v>10.815939278937382</v>
      </c>
      <c r="V36" s="12"/>
      <c r="W36" s="31">
        <v>16.886543535620053</v>
      </c>
      <c r="X36" s="31">
        <v>0</v>
      </c>
      <c r="Y36" s="31">
        <v>0</v>
      </c>
      <c r="Z36" s="31">
        <v>16.318785578747629</v>
      </c>
      <c r="AA36" s="12"/>
      <c r="AB36" s="31">
        <v>20.052770448548813</v>
      </c>
      <c r="AC36" s="31">
        <v>18.181818181818183</v>
      </c>
      <c r="AD36" s="31">
        <v>15.384615384615385</v>
      </c>
      <c r="AE36" s="31">
        <v>21.062618595825427</v>
      </c>
      <c r="AF36" s="12"/>
      <c r="AG36" s="31">
        <v>13.720316622691293</v>
      </c>
      <c r="AH36" s="31">
        <v>45.454545454545453</v>
      </c>
      <c r="AI36" s="31">
        <v>53.846153846153847</v>
      </c>
      <c r="AJ36" s="31">
        <v>13.472485768500949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14.3288892699447</v>
      </c>
      <c r="D37" s="30">
        <v>12.583668005354752</v>
      </c>
      <c r="E37" s="30">
        <v>12.302070645554203</v>
      </c>
      <c r="F37" s="30">
        <v>13.949627741632572</v>
      </c>
      <c r="G37" s="12"/>
      <c r="H37" s="31">
        <v>14.515368457152656</v>
      </c>
      <c r="I37" s="31">
        <v>14.056224899598394</v>
      </c>
      <c r="J37" s="31">
        <v>14.129110840438489</v>
      </c>
      <c r="K37" s="31">
        <v>13.849017372057146</v>
      </c>
      <c r="L37" s="12"/>
      <c r="M37" s="31">
        <v>14.517511896086081</v>
      </c>
      <c r="N37" s="31">
        <v>11.646586345381525</v>
      </c>
      <c r="O37" s="31">
        <v>10.840438489646772</v>
      </c>
      <c r="P37" s="31">
        <v>13.929505667717486</v>
      </c>
      <c r="Q37" s="12"/>
      <c r="R37" s="31">
        <v>14.989068461439533</v>
      </c>
      <c r="S37" s="31">
        <v>12.717536813922356</v>
      </c>
      <c r="T37" s="31">
        <v>13.032886723507918</v>
      </c>
      <c r="U37" s="31">
        <v>14.355422898920116</v>
      </c>
      <c r="V37" s="12"/>
      <c r="W37" s="31">
        <v>15.855017790543148</v>
      </c>
      <c r="X37" s="31">
        <v>12.985274431057563</v>
      </c>
      <c r="Y37" s="31">
        <v>13.15468940316687</v>
      </c>
      <c r="Z37" s="31">
        <v>15.364880273660205</v>
      </c>
      <c r="AA37" s="12"/>
      <c r="AB37" s="31">
        <v>14.682556693959789</v>
      </c>
      <c r="AC37" s="31">
        <v>17.8045515394913</v>
      </c>
      <c r="AD37" s="31">
        <v>17.904993909866018</v>
      </c>
      <c r="AE37" s="31">
        <v>15.613052518612918</v>
      </c>
      <c r="AF37" s="12"/>
      <c r="AG37" s="31">
        <v>11.111587430874094</v>
      </c>
      <c r="AH37" s="31">
        <v>18.206157965194109</v>
      </c>
      <c r="AI37" s="31">
        <v>18.635809987819734</v>
      </c>
      <c r="AJ37" s="31">
        <v>12.938493527399558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11.911595866819747</v>
      </c>
      <c r="D38" s="30">
        <v>12.149532710280374</v>
      </c>
      <c r="E38" s="30">
        <v>11.111111111111111</v>
      </c>
      <c r="F38" s="30">
        <v>11.671719359029883</v>
      </c>
      <c r="G38" s="12"/>
      <c r="H38" s="31">
        <v>13.805970149253731</v>
      </c>
      <c r="I38" s="31">
        <v>9.3457943925233646</v>
      </c>
      <c r="J38" s="31">
        <v>8.5470085470085468</v>
      </c>
      <c r="K38" s="31">
        <v>13.533997401472499</v>
      </c>
      <c r="L38" s="12"/>
      <c r="M38" s="31">
        <v>14.494833524684271</v>
      </c>
      <c r="N38" s="31">
        <v>9.3457943925233646</v>
      </c>
      <c r="O38" s="31">
        <v>9.4017094017094021</v>
      </c>
      <c r="P38" s="31">
        <v>14.140320485058467</v>
      </c>
      <c r="Q38" s="12"/>
      <c r="R38" s="31">
        <v>13.576349024110218</v>
      </c>
      <c r="S38" s="31">
        <v>11.214953271028037</v>
      </c>
      <c r="T38" s="31">
        <v>11.965811965811966</v>
      </c>
      <c r="U38" s="31">
        <v>12.884365526201819</v>
      </c>
      <c r="V38" s="12"/>
      <c r="W38" s="31">
        <v>16.417910447761194</v>
      </c>
      <c r="X38" s="31">
        <v>12.149532710280374</v>
      </c>
      <c r="Y38" s="31">
        <v>11.965811965811966</v>
      </c>
      <c r="Z38" s="31">
        <v>15.959289735816371</v>
      </c>
      <c r="AA38" s="12"/>
      <c r="AB38" s="31">
        <v>16.59012629161883</v>
      </c>
      <c r="AC38" s="31">
        <v>26.168224299065422</v>
      </c>
      <c r="AD38" s="31">
        <v>26.495726495726494</v>
      </c>
      <c r="AE38" s="31">
        <v>16.868774361195321</v>
      </c>
      <c r="AF38" s="12"/>
      <c r="AG38" s="31">
        <v>13.20321469575201</v>
      </c>
      <c r="AH38" s="31">
        <v>19.626168224299064</v>
      </c>
      <c r="AI38" s="31">
        <v>20.512820512820515</v>
      </c>
      <c r="AJ38" s="31">
        <v>14.941533131225638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14.261617150941342</v>
      </c>
      <c r="D39" s="30">
        <v>13.840155945419104</v>
      </c>
      <c r="E39" s="30">
        <v>13.333333333333334</v>
      </c>
      <c r="F39" s="30">
        <v>13.890642259744359</v>
      </c>
      <c r="G39" s="12"/>
      <c r="H39" s="31">
        <v>13.869844379148983</v>
      </c>
      <c r="I39" s="31">
        <v>13.450292397660819</v>
      </c>
      <c r="J39" s="31">
        <v>13.693693693693694</v>
      </c>
      <c r="K39" s="31">
        <v>13.152911472305508</v>
      </c>
      <c r="L39" s="12"/>
      <c r="M39" s="31">
        <v>14.283382304929807</v>
      </c>
      <c r="N39" s="31">
        <v>10.916179337231968</v>
      </c>
      <c r="O39" s="31">
        <v>11.531531531531531</v>
      </c>
      <c r="P39" s="31">
        <v>13.401451791068329</v>
      </c>
      <c r="Q39" s="12"/>
      <c r="R39" s="31">
        <v>14.114702361519207</v>
      </c>
      <c r="S39" s="31">
        <v>14.035087719298245</v>
      </c>
      <c r="T39" s="31">
        <v>13.513513513513514</v>
      </c>
      <c r="U39" s="31">
        <v>13.598706012308664</v>
      </c>
      <c r="V39" s="12"/>
      <c r="W39" s="31">
        <v>15.398846446838611</v>
      </c>
      <c r="X39" s="31">
        <v>15.2046783625731</v>
      </c>
      <c r="Y39" s="31">
        <v>15.315315315315315</v>
      </c>
      <c r="Z39" s="31">
        <v>14.75856083320183</v>
      </c>
      <c r="AA39" s="12"/>
      <c r="AB39" s="31">
        <v>16.002829470018501</v>
      </c>
      <c r="AC39" s="31">
        <v>14.619883040935672</v>
      </c>
      <c r="AD39" s="31">
        <v>14.414414414414415</v>
      </c>
      <c r="AE39" s="31">
        <v>17.149281994634684</v>
      </c>
      <c r="AF39" s="12"/>
      <c r="AG39" s="31">
        <v>12.068777886603547</v>
      </c>
      <c r="AH39" s="31">
        <v>17.933723196881093</v>
      </c>
      <c r="AI39" s="31">
        <v>18.198198198198199</v>
      </c>
      <c r="AJ39" s="31">
        <v>14.048445636736627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13.678963110667995</v>
      </c>
      <c r="D40" s="30">
        <v>14.379084967320262</v>
      </c>
      <c r="E40" s="30">
        <v>13.77245508982036</v>
      </c>
      <c r="F40" s="30">
        <v>12.971025371565831</v>
      </c>
      <c r="G40" s="12"/>
      <c r="H40" s="31">
        <v>14.516450648055832</v>
      </c>
      <c r="I40" s="31">
        <v>15.032679738562091</v>
      </c>
      <c r="J40" s="31">
        <v>13.77245508982036</v>
      </c>
      <c r="K40" s="31">
        <v>13.601561327128058</v>
      </c>
      <c r="L40" s="12"/>
      <c r="M40" s="31">
        <v>14.197407776669991</v>
      </c>
      <c r="N40" s="31">
        <v>8.4967320261437909</v>
      </c>
      <c r="O40" s="31">
        <v>8.3832335329341312</v>
      </c>
      <c r="P40" s="31">
        <v>13.766701696441975</v>
      </c>
      <c r="Q40" s="12"/>
      <c r="R40" s="31">
        <v>14.396809571286141</v>
      </c>
      <c r="S40" s="31">
        <v>11.111111111111111</v>
      </c>
      <c r="T40" s="31">
        <v>11.377245508982035</v>
      </c>
      <c r="U40" s="31">
        <v>13.54151028374118</v>
      </c>
      <c r="V40" s="12"/>
      <c r="W40" s="31">
        <v>15.533399800598206</v>
      </c>
      <c r="X40" s="31">
        <v>7.8431372549019605</v>
      </c>
      <c r="Y40" s="31">
        <v>7.1856287425149699</v>
      </c>
      <c r="Z40" s="31">
        <v>15.13286293349347</v>
      </c>
      <c r="AA40" s="12"/>
      <c r="AB40" s="31">
        <v>15.653040877367896</v>
      </c>
      <c r="AC40" s="31">
        <v>22.222222222222221</v>
      </c>
      <c r="AD40" s="31">
        <v>21.556886227544911</v>
      </c>
      <c r="AE40" s="31">
        <v>17.21963669118751</v>
      </c>
      <c r="AF40" s="12"/>
      <c r="AG40" s="31">
        <v>12.023928215353939</v>
      </c>
      <c r="AH40" s="31">
        <v>20.915032679738562</v>
      </c>
      <c r="AI40" s="31">
        <v>23.952095808383234</v>
      </c>
      <c r="AJ40" s="31">
        <v>13.766701696441975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14.407208666599169</v>
      </c>
      <c r="D41" s="30">
        <v>16.666666666666668</v>
      </c>
      <c r="E41" s="30">
        <v>16.363636363636363</v>
      </c>
      <c r="F41" s="30">
        <v>14.166859255835451</v>
      </c>
      <c r="G41" s="12"/>
      <c r="H41" s="31">
        <v>15.004556039283184</v>
      </c>
      <c r="I41" s="31">
        <v>19.607843137254903</v>
      </c>
      <c r="J41" s="31">
        <v>22.727272727272727</v>
      </c>
      <c r="K41" s="31">
        <v>14.336337724366382</v>
      </c>
      <c r="L41" s="12"/>
      <c r="M41" s="31">
        <v>15.01468057102359</v>
      </c>
      <c r="N41" s="31">
        <v>10.784313725490197</v>
      </c>
      <c r="O41" s="31">
        <v>10</v>
      </c>
      <c r="P41" s="31">
        <v>14.690701794931053</v>
      </c>
      <c r="Q41" s="12"/>
      <c r="R41" s="31">
        <v>14.579325706186088</v>
      </c>
      <c r="S41" s="31">
        <v>13.725490196078431</v>
      </c>
      <c r="T41" s="31">
        <v>12.727272727272727</v>
      </c>
      <c r="U41" s="31">
        <v>13.997380787304522</v>
      </c>
      <c r="V41" s="12"/>
      <c r="W41" s="31">
        <v>16.108129998987547</v>
      </c>
      <c r="X41" s="31">
        <v>13.725490196078431</v>
      </c>
      <c r="Y41" s="31">
        <v>12.727272727272727</v>
      </c>
      <c r="Z41" s="31">
        <v>15.584315538094138</v>
      </c>
      <c r="AA41" s="12"/>
      <c r="AB41" s="31">
        <v>14.012351928723296</v>
      </c>
      <c r="AC41" s="31">
        <v>7.8431372549019605</v>
      </c>
      <c r="AD41" s="31">
        <v>8.1818181818181817</v>
      </c>
      <c r="AE41" s="31">
        <v>14.744626762190894</v>
      </c>
      <c r="AF41" s="12"/>
      <c r="AG41" s="31">
        <v>10.873747089197124</v>
      </c>
      <c r="AH41" s="31">
        <v>17.647058823529413</v>
      </c>
      <c r="AI41" s="31">
        <v>17.272727272727273</v>
      </c>
      <c r="AJ41" s="31">
        <v>12.47977813727756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14.948453608247423</v>
      </c>
      <c r="D42" s="30">
        <v>13.846153846153847</v>
      </c>
      <c r="E42" s="30">
        <v>13.070866141732283</v>
      </c>
      <c r="F42" s="30">
        <v>14.623972150531181</v>
      </c>
      <c r="G42" s="12"/>
      <c r="H42" s="31">
        <v>14.288659793814434</v>
      </c>
      <c r="I42" s="31">
        <v>11.111111111111111</v>
      </c>
      <c r="J42" s="31">
        <v>11.181102362204724</v>
      </c>
      <c r="K42" s="31">
        <v>13.564611968069144</v>
      </c>
      <c r="L42" s="12"/>
      <c r="M42" s="31">
        <v>14.936082474226804</v>
      </c>
      <c r="N42" s="31">
        <v>14.7008547008547</v>
      </c>
      <c r="O42" s="31">
        <v>14.960629921259843</v>
      </c>
      <c r="P42" s="31">
        <v>14.09879358982054</v>
      </c>
      <c r="Q42" s="12"/>
      <c r="R42" s="31">
        <v>14.263917525773197</v>
      </c>
      <c r="S42" s="31">
        <v>11.282051282051283</v>
      </c>
      <c r="T42" s="31">
        <v>11.023622047244094</v>
      </c>
      <c r="U42" s="31">
        <v>13.639637476742092</v>
      </c>
      <c r="V42" s="12"/>
      <c r="W42" s="31">
        <v>15.488659793814433</v>
      </c>
      <c r="X42" s="31">
        <v>14.188034188034187</v>
      </c>
      <c r="Y42" s="31">
        <v>14.015748031496063</v>
      </c>
      <c r="Z42" s="31">
        <v>15.236180301302443</v>
      </c>
      <c r="AA42" s="12"/>
      <c r="AB42" s="31">
        <v>14.849484536082475</v>
      </c>
      <c r="AC42" s="31">
        <v>18.46153846153846</v>
      </c>
      <c r="AD42" s="31">
        <v>18.740157480314959</v>
      </c>
      <c r="AE42" s="31">
        <v>15.746353760278495</v>
      </c>
      <c r="AF42" s="12"/>
      <c r="AG42" s="31">
        <v>11.224742268041236</v>
      </c>
      <c r="AH42" s="31">
        <v>16.410256410256409</v>
      </c>
      <c r="AI42" s="31">
        <v>17.007874015748033</v>
      </c>
      <c r="AJ42" s="31">
        <v>13.090450753256107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14.312740027443306</v>
      </c>
      <c r="D43" s="35">
        <v>13.472485768500949</v>
      </c>
      <c r="E43" s="35">
        <v>13.026819923371647</v>
      </c>
      <c r="F43" s="35">
        <v>13.912200442330414</v>
      </c>
      <c r="G43" s="48"/>
      <c r="H43" s="36">
        <v>14.289193994949782</v>
      </c>
      <c r="I43" s="36">
        <v>12.941176470588236</v>
      </c>
      <c r="J43" s="36">
        <v>12.991988854057819</v>
      </c>
      <c r="K43" s="36">
        <v>13.54864119732178</v>
      </c>
      <c r="L43" s="48"/>
      <c r="M43" s="36">
        <v>14.527902048504828</v>
      </c>
      <c r="N43" s="36">
        <v>12.030360531309299</v>
      </c>
      <c r="O43" s="36">
        <v>11.877394636015326</v>
      </c>
      <c r="P43" s="36">
        <v>13.851607234828975</v>
      </c>
      <c r="Q43" s="48"/>
      <c r="R43" s="36">
        <v>14.454016222404455</v>
      </c>
      <c r="S43" s="36">
        <v>12.485768500948767</v>
      </c>
      <c r="T43" s="36">
        <v>12.365029606408918</v>
      </c>
      <c r="U43" s="36">
        <v>13.85221316690399</v>
      </c>
      <c r="V43" s="48"/>
      <c r="W43" s="40">
        <v>15.712511062575611</v>
      </c>
      <c r="X43" s="36">
        <v>13.586337760910816</v>
      </c>
      <c r="Y43" s="36">
        <v>13.653779171020551</v>
      </c>
      <c r="Z43" s="36">
        <v>15.202229830036053</v>
      </c>
      <c r="AA43" s="48"/>
      <c r="AB43" s="36">
        <v>15.063777270771254</v>
      </c>
      <c r="AC43" s="36">
        <v>17.533206831119546</v>
      </c>
      <c r="AD43" s="36">
        <v>17.589690003483106</v>
      </c>
      <c r="AE43" s="36">
        <v>16.010543218105251</v>
      </c>
      <c r="AF43" s="48"/>
      <c r="AG43" s="36">
        <v>11.639859373350763</v>
      </c>
      <c r="AH43" s="36">
        <v>17.95066413662239</v>
      </c>
      <c r="AI43" s="36">
        <v>18.495297805642632</v>
      </c>
      <c r="AJ43" s="36">
        <v>13.622564910473535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15.241565324374202</v>
      </c>
      <c r="D44" s="30">
        <v>14.201183431952662</v>
      </c>
      <c r="E44" s="30">
        <v>15.193370165745856</v>
      </c>
      <c r="F44" s="30">
        <v>14.757645701096365</v>
      </c>
      <c r="G44" s="12"/>
      <c r="H44" s="31">
        <v>15.142194671840249</v>
      </c>
      <c r="I44" s="31">
        <v>14.792899408284024</v>
      </c>
      <c r="J44" s="31">
        <v>14.3646408839779</v>
      </c>
      <c r="K44" s="31">
        <v>14.573716099249856</v>
      </c>
      <c r="L44" s="12"/>
      <c r="M44" s="31">
        <v>15.118534992665499</v>
      </c>
      <c r="N44" s="31">
        <v>15.680473372781066</v>
      </c>
      <c r="O44" s="31">
        <v>14.917127071823204</v>
      </c>
      <c r="P44" s="31">
        <v>14.570109636468551</v>
      </c>
      <c r="Q44" s="12"/>
      <c r="R44" s="31">
        <v>14.777835612549094</v>
      </c>
      <c r="S44" s="31">
        <v>14.201183431952662</v>
      </c>
      <c r="T44" s="31">
        <v>13.535911602209945</v>
      </c>
      <c r="U44" s="31">
        <v>14.310444316214657</v>
      </c>
      <c r="V44" s="12"/>
      <c r="W44" s="31">
        <v>15.028628211801449</v>
      </c>
      <c r="X44" s="31">
        <v>14.201183431952662</v>
      </c>
      <c r="Y44" s="31">
        <v>14.088397790055248</v>
      </c>
      <c r="Z44" s="31">
        <v>14.487160992498557</v>
      </c>
      <c r="AA44" s="12"/>
      <c r="AB44" s="31">
        <v>14.082241044811433</v>
      </c>
      <c r="AC44" s="31">
        <v>13.609467455621301</v>
      </c>
      <c r="AD44" s="31">
        <v>14.917127071823204</v>
      </c>
      <c r="AE44" s="31">
        <v>14.858626658972879</v>
      </c>
      <c r="AF44" s="12"/>
      <c r="AG44" s="31">
        <v>10.609000141958076</v>
      </c>
      <c r="AH44" s="31">
        <v>13.31360946745562</v>
      </c>
      <c r="AI44" s="31">
        <v>12.983425414364641</v>
      </c>
      <c r="AJ44" s="31">
        <v>12.442296595499135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14.116628175519631</v>
      </c>
      <c r="D45" s="30">
        <v>17.241379310344829</v>
      </c>
      <c r="E45" s="30">
        <v>15.625</v>
      </c>
      <c r="F45" s="30">
        <v>13.950133937770451</v>
      </c>
      <c r="G45" s="12"/>
      <c r="H45" s="31">
        <v>14.665127020785219</v>
      </c>
      <c r="I45" s="31">
        <v>11.494252873563218</v>
      </c>
      <c r="J45" s="31">
        <v>10.416666666666666</v>
      </c>
      <c r="K45" s="31">
        <v>14.321038532866268</v>
      </c>
      <c r="L45" s="12"/>
      <c r="M45" s="31">
        <v>15.242494226327944</v>
      </c>
      <c r="N45" s="31">
        <v>13.793103448275861</v>
      </c>
      <c r="O45" s="31">
        <v>15.625</v>
      </c>
      <c r="P45" s="31">
        <v>14.815577992994024</v>
      </c>
      <c r="Q45" s="12"/>
      <c r="R45" s="31">
        <v>14.463048498845266</v>
      </c>
      <c r="S45" s="31">
        <v>16.091954022988507</v>
      </c>
      <c r="T45" s="31">
        <v>16.666666666666668</v>
      </c>
      <c r="U45" s="31">
        <v>13.929528126931794</v>
      </c>
      <c r="V45" s="12"/>
      <c r="W45" s="31">
        <v>14.087759815242494</v>
      </c>
      <c r="X45" s="31">
        <v>14.942528735632184</v>
      </c>
      <c r="Y45" s="31">
        <v>13.541666666666666</v>
      </c>
      <c r="Z45" s="31">
        <v>13.641046775190604</v>
      </c>
      <c r="AA45" s="12"/>
      <c r="AB45" s="31">
        <v>15.155889145496536</v>
      </c>
      <c r="AC45" s="31">
        <v>11.494252873563218</v>
      </c>
      <c r="AD45" s="31">
        <v>11.458333333333334</v>
      </c>
      <c r="AE45" s="31">
        <v>15.681022048217597</v>
      </c>
      <c r="AF45" s="12"/>
      <c r="AG45" s="31">
        <v>12.26905311778291</v>
      </c>
      <c r="AH45" s="31">
        <v>14.942528735632184</v>
      </c>
      <c r="AI45" s="31">
        <v>16.666666666666668</v>
      </c>
      <c r="AJ45" s="31">
        <v>13.661652586029261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14.55704977124636</v>
      </c>
      <c r="D46" s="30">
        <v>17.518248175182482</v>
      </c>
      <c r="E46" s="30">
        <v>16.666666666666668</v>
      </c>
      <c r="F46" s="30">
        <v>14.145176695319961</v>
      </c>
      <c r="G46" s="12"/>
      <c r="H46" s="31">
        <v>13.544988215721613</v>
      </c>
      <c r="I46" s="31">
        <v>11.678832116788321</v>
      </c>
      <c r="J46" s="31">
        <v>10.666666666666666</v>
      </c>
      <c r="K46" s="31">
        <v>12.884431709646609</v>
      </c>
      <c r="L46" s="12"/>
      <c r="M46" s="31">
        <v>14.737279911271315</v>
      </c>
      <c r="N46" s="31">
        <v>13.138686131386862</v>
      </c>
      <c r="O46" s="31">
        <v>12</v>
      </c>
      <c r="P46" s="31">
        <v>14.078319006685769</v>
      </c>
      <c r="Q46" s="12"/>
      <c r="R46" s="31">
        <v>13.739082212671565</v>
      </c>
      <c r="S46" s="31">
        <v>9.4890510948905114</v>
      </c>
      <c r="T46" s="31">
        <v>8.6666666666666661</v>
      </c>
      <c r="U46" s="31">
        <v>13.113658070678127</v>
      </c>
      <c r="V46" s="12"/>
      <c r="W46" s="31">
        <v>15.23637876057119</v>
      </c>
      <c r="X46" s="31">
        <v>13.138686131386862</v>
      </c>
      <c r="Y46" s="31">
        <v>15.333333333333334</v>
      </c>
      <c r="Z46" s="31">
        <v>15.243553008595988</v>
      </c>
      <c r="AA46" s="12"/>
      <c r="AB46" s="31">
        <v>15.929571606821018</v>
      </c>
      <c r="AC46" s="31">
        <v>18.248175182481752</v>
      </c>
      <c r="AD46" s="31">
        <v>19.333333333333332</v>
      </c>
      <c r="AE46" s="31">
        <v>16.370582617000956</v>
      </c>
      <c r="AF46" s="12"/>
      <c r="AG46" s="31">
        <v>12.255649521696936</v>
      </c>
      <c r="AH46" s="31">
        <v>16.788321167883211</v>
      </c>
      <c r="AI46" s="31">
        <v>17.333333333333332</v>
      </c>
      <c r="AJ46" s="31">
        <v>14.164278892072588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14.700472131951683</v>
      </c>
      <c r="D47" s="30">
        <v>13.405797101449275</v>
      </c>
      <c r="E47" s="30">
        <v>12.962962962962964</v>
      </c>
      <c r="F47" s="30">
        <v>14.403001544912822</v>
      </c>
      <c r="G47" s="12"/>
      <c r="H47" s="31">
        <v>14.820038015819486</v>
      </c>
      <c r="I47" s="31">
        <v>10.869565217391305</v>
      </c>
      <c r="J47" s="31">
        <v>10.606060606060606</v>
      </c>
      <c r="K47" s="31">
        <v>14.173471639814611</v>
      </c>
      <c r="L47" s="12"/>
      <c r="M47" s="31">
        <v>14.997853945674168</v>
      </c>
      <c r="N47" s="31">
        <v>11.956521739130435</v>
      </c>
      <c r="O47" s="31">
        <v>11.952861952861953</v>
      </c>
      <c r="P47" s="31">
        <v>14.396380489958066</v>
      </c>
      <c r="Q47" s="12"/>
      <c r="R47" s="31">
        <v>14.948801275369428</v>
      </c>
      <c r="S47" s="31">
        <v>14.673913043478262</v>
      </c>
      <c r="T47" s="31">
        <v>14.30976430976431</v>
      </c>
      <c r="U47" s="31">
        <v>14.403001544912822</v>
      </c>
      <c r="V47" s="12"/>
      <c r="W47" s="31">
        <v>15.85014409221902</v>
      </c>
      <c r="X47" s="31">
        <v>14.311594202898551</v>
      </c>
      <c r="Y47" s="31">
        <v>13.804713804713804</v>
      </c>
      <c r="Z47" s="31">
        <v>15.206356212756566</v>
      </c>
      <c r="AA47" s="12"/>
      <c r="AB47" s="31">
        <v>13.630510760929548</v>
      </c>
      <c r="AC47" s="31">
        <v>16.666666666666668</v>
      </c>
      <c r="AD47" s="31">
        <v>16.835016835016834</v>
      </c>
      <c r="AE47" s="31">
        <v>14.369896270139042</v>
      </c>
      <c r="AF47" s="12"/>
      <c r="AG47" s="31">
        <v>11.052179778036667</v>
      </c>
      <c r="AH47" s="31">
        <v>18.115942028985508</v>
      </c>
      <c r="AI47" s="31">
        <v>19.528619528619529</v>
      </c>
      <c r="AJ47" s="31">
        <v>13.047892297506069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14.830508474576272</v>
      </c>
      <c r="D48" s="35">
        <v>14.452423698384202</v>
      </c>
      <c r="E48" s="35">
        <v>14.309484193011647</v>
      </c>
      <c r="F48" s="35">
        <v>14.458867599959259</v>
      </c>
      <c r="G48" s="48"/>
      <c r="H48" s="36">
        <v>14.774632147513504</v>
      </c>
      <c r="I48" s="36">
        <v>12.208258527827649</v>
      </c>
      <c r="J48" s="36">
        <v>11.73044925124792</v>
      </c>
      <c r="K48" s="36">
        <v>14.154434648770385</v>
      </c>
      <c r="L48" s="48"/>
      <c r="M48" s="36">
        <v>15.021419258707395</v>
      </c>
      <c r="N48" s="36">
        <v>13.375224416517055</v>
      </c>
      <c r="O48" s="36">
        <v>13.144758735440933</v>
      </c>
      <c r="P48" s="36">
        <v>14.436233179796517</v>
      </c>
      <c r="Q48" s="48"/>
      <c r="R48" s="36">
        <v>14.73117278202024</v>
      </c>
      <c r="S48" s="36">
        <v>14.00359066427289</v>
      </c>
      <c r="T48" s="36">
        <v>13.560732113144759</v>
      </c>
      <c r="U48" s="36">
        <v>14.19517660506332</v>
      </c>
      <c r="V48" s="48"/>
      <c r="W48" s="36">
        <v>15.417209908735332</v>
      </c>
      <c r="X48" s="36">
        <v>14.183123877917415</v>
      </c>
      <c r="Y48" s="36">
        <v>14.059900166389351</v>
      </c>
      <c r="Z48" s="36">
        <v>14.899107072124579</v>
      </c>
      <c r="AA48" s="48"/>
      <c r="AB48" s="36">
        <v>14.118085304525982</v>
      </c>
      <c r="AC48" s="36">
        <v>15.529622980251347</v>
      </c>
      <c r="AD48" s="36">
        <v>16.139767054908486</v>
      </c>
      <c r="AE48" s="36">
        <v>14.832335532644493</v>
      </c>
      <c r="AF48" s="48"/>
      <c r="AG48" s="41">
        <v>11.106972123921276</v>
      </c>
      <c r="AH48" s="36">
        <v>16.247755834829444</v>
      </c>
      <c r="AI48" s="36">
        <v>17.054908485856906</v>
      </c>
      <c r="AJ48" s="41">
        <v>13.023845361641449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14.457831325301205</v>
      </c>
      <c r="D49" s="30">
        <v>18.421052631578949</v>
      </c>
      <c r="E49" s="30">
        <v>20.149253731343283</v>
      </c>
      <c r="F49" s="30">
        <v>13.799307958477508</v>
      </c>
      <c r="G49" s="12"/>
      <c r="H49" s="31">
        <v>13.46073950976319</v>
      </c>
      <c r="I49" s="31">
        <v>12.280701754385966</v>
      </c>
      <c r="J49" s="31">
        <v>11.940298507462687</v>
      </c>
      <c r="K49" s="31">
        <v>12.8719723183391</v>
      </c>
      <c r="L49" s="12"/>
      <c r="M49" s="31">
        <v>13.377648525135022</v>
      </c>
      <c r="N49" s="31">
        <v>5.2631578947368425</v>
      </c>
      <c r="O49" s="31">
        <v>5.9701492537313436</v>
      </c>
      <c r="P49" s="31">
        <v>12.982698961937716</v>
      </c>
      <c r="Q49" s="12"/>
      <c r="R49" s="31">
        <v>14.582467802243457</v>
      </c>
      <c r="S49" s="31">
        <v>11.403508771929825</v>
      </c>
      <c r="T49" s="31">
        <v>10.447761194029852</v>
      </c>
      <c r="U49" s="31">
        <v>14.519031141868512</v>
      </c>
      <c r="V49" s="12"/>
      <c r="W49" s="31">
        <v>14.977149979227255</v>
      </c>
      <c r="X49" s="31">
        <v>8.7719298245614041</v>
      </c>
      <c r="Y49" s="31">
        <v>10.447761194029852</v>
      </c>
      <c r="Z49" s="31">
        <v>14.449826989619377</v>
      </c>
      <c r="AA49" s="12"/>
      <c r="AB49" s="31">
        <v>16.576651433319483</v>
      </c>
      <c r="AC49" s="31">
        <v>14.035087719298245</v>
      </c>
      <c r="AD49" s="31">
        <v>14.17910447761194</v>
      </c>
      <c r="AE49" s="31">
        <v>16.899653979238753</v>
      </c>
      <c r="AF49" s="12"/>
      <c r="AG49" s="31">
        <v>12.567511425010386</v>
      </c>
      <c r="AH49" s="31">
        <v>29.82456140350877</v>
      </c>
      <c r="AI49" s="31">
        <v>26.865671641791046</v>
      </c>
      <c r="AJ49" s="31">
        <v>14.477508650519031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11.231884057971014</v>
      </c>
      <c r="D50" s="30">
        <v>19.23076923076923</v>
      </c>
      <c r="E50" s="30">
        <v>17.241379310344829</v>
      </c>
      <c r="F50" s="30">
        <v>11.272321428571429</v>
      </c>
      <c r="G50" s="12"/>
      <c r="H50" s="31">
        <v>15.579710144927537</v>
      </c>
      <c r="I50" s="31">
        <v>7.6923076923076925</v>
      </c>
      <c r="J50" s="31">
        <v>6.8965517241379306</v>
      </c>
      <c r="K50" s="31">
        <v>14.732142857142858</v>
      </c>
      <c r="L50" s="12"/>
      <c r="M50" s="31">
        <v>13.768115942028986</v>
      </c>
      <c r="N50" s="31">
        <v>3.8461538461538463</v>
      </c>
      <c r="O50" s="31">
        <v>3.4482758620689653</v>
      </c>
      <c r="P50" s="31">
        <v>12.723214285714286</v>
      </c>
      <c r="Q50" s="12"/>
      <c r="R50" s="31">
        <v>13.94927536231884</v>
      </c>
      <c r="S50" s="31">
        <v>11.538461538461538</v>
      </c>
      <c r="T50" s="31">
        <v>10.344827586206897</v>
      </c>
      <c r="U50" s="31">
        <v>13.28125</v>
      </c>
      <c r="V50" s="12"/>
      <c r="W50" s="31">
        <v>14.673913043478262</v>
      </c>
      <c r="X50" s="31">
        <v>23.076923076923077</v>
      </c>
      <c r="Y50" s="31">
        <v>20.689655172413794</v>
      </c>
      <c r="Z50" s="31">
        <v>14.84375</v>
      </c>
      <c r="AA50" s="12"/>
      <c r="AB50" s="31">
        <v>16.666666666666668</v>
      </c>
      <c r="AC50" s="31">
        <v>11.538461538461538</v>
      </c>
      <c r="AD50" s="31">
        <v>10.344827586206897</v>
      </c>
      <c r="AE50" s="31">
        <v>16.294642857142858</v>
      </c>
      <c r="AF50" s="12"/>
      <c r="AG50" s="31">
        <v>14.130434782608695</v>
      </c>
      <c r="AH50" s="31">
        <v>23.076923076923077</v>
      </c>
      <c r="AI50" s="31">
        <v>31.03448275862069</v>
      </c>
      <c r="AJ50" s="31">
        <v>16.852678571428573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14.798401112269726</v>
      </c>
      <c r="D51" s="30">
        <v>13.069908814589665</v>
      </c>
      <c r="E51" s="30">
        <v>12.5</v>
      </c>
      <c r="F51" s="30">
        <v>14.508400207840195</v>
      </c>
      <c r="G51" s="12"/>
      <c r="H51" s="31">
        <v>13.095238095238095</v>
      </c>
      <c r="I51" s="31">
        <v>10.638297872340425</v>
      </c>
      <c r="J51" s="31">
        <v>10.054347826086957</v>
      </c>
      <c r="K51" s="31">
        <v>12.470411639050862</v>
      </c>
      <c r="L51" s="12"/>
      <c r="M51" s="31">
        <v>14.103232533889468</v>
      </c>
      <c r="N51" s="31">
        <v>11.550151975683891</v>
      </c>
      <c r="O51" s="31">
        <v>11.684782608695652</v>
      </c>
      <c r="P51" s="31">
        <v>13.67703943190347</v>
      </c>
      <c r="Q51" s="12"/>
      <c r="R51" s="31">
        <v>13.755648244699339</v>
      </c>
      <c r="S51" s="31">
        <v>13.373860182370821</v>
      </c>
      <c r="T51" s="31">
        <v>13.586956521739131</v>
      </c>
      <c r="U51" s="31">
        <v>13.498065931528203</v>
      </c>
      <c r="V51" s="12"/>
      <c r="W51" s="31">
        <v>14.824469933958985</v>
      </c>
      <c r="X51" s="31">
        <v>12.462006079027356</v>
      </c>
      <c r="Y51" s="31">
        <v>12.228260869565217</v>
      </c>
      <c r="Z51" s="31">
        <v>14.219733271751053</v>
      </c>
      <c r="AA51" s="12"/>
      <c r="AB51" s="31">
        <v>15.736878693083073</v>
      </c>
      <c r="AC51" s="31">
        <v>18.844984802431611</v>
      </c>
      <c r="AD51" s="31">
        <v>18.206521739130434</v>
      </c>
      <c r="AE51" s="31">
        <v>16.148028404826512</v>
      </c>
      <c r="AF51" s="12"/>
      <c r="AG51" s="31">
        <v>13.686131386861314</v>
      </c>
      <c r="AH51" s="31">
        <v>20.060790273556233</v>
      </c>
      <c r="AI51" s="31">
        <v>21.739130434782609</v>
      </c>
      <c r="AJ51" s="31">
        <v>15.478321113099705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15.060080106809078</v>
      </c>
      <c r="D52" s="30">
        <v>16.93548387096774</v>
      </c>
      <c r="E52" s="30">
        <v>17.990654205607477</v>
      </c>
      <c r="F52" s="30">
        <v>14.946334169915096</v>
      </c>
      <c r="G52" s="12"/>
      <c r="H52" s="31">
        <v>14.107699154428126</v>
      </c>
      <c r="I52" s="31">
        <v>10.483870967741936</v>
      </c>
      <c r="J52" s="31">
        <v>10.046728971962617</v>
      </c>
      <c r="K52" s="31">
        <v>13.627382923052277</v>
      </c>
      <c r="L52" s="12"/>
      <c r="M52" s="31">
        <v>14.205607476635514</v>
      </c>
      <c r="N52" s="31">
        <v>13.709677419354838</v>
      </c>
      <c r="O52" s="31">
        <v>13.317757009345794</v>
      </c>
      <c r="P52" s="31">
        <v>13.499225716879373</v>
      </c>
      <c r="Q52" s="12"/>
      <c r="R52" s="31">
        <v>14.116599910992434</v>
      </c>
      <c r="S52" s="31">
        <v>12.365591397849462</v>
      </c>
      <c r="T52" s="31">
        <v>11.915887850467289</v>
      </c>
      <c r="U52" s="31">
        <v>13.435147113792919</v>
      </c>
      <c r="V52" s="12"/>
      <c r="W52" s="31">
        <v>14.873164218958612</v>
      </c>
      <c r="X52" s="31">
        <v>13.440860215053764</v>
      </c>
      <c r="Y52" s="31">
        <v>12.383177570093459</v>
      </c>
      <c r="Z52" s="31">
        <v>14.305548139050568</v>
      </c>
      <c r="AA52" s="12"/>
      <c r="AB52" s="31">
        <v>15.113484646194927</v>
      </c>
      <c r="AC52" s="31">
        <v>20.161290322580644</v>
      </c>
      <c r="AD52" s="31">
        <v>20.560747663551403</v>
      </c>
      <c r="AE52" s="31">
        <v>15.693917872590378</v>
      </c>
      <c r="AF52" s="12"/>
      <c r="AG52" s="31">
        <v>12.523364485981308</v>
      </c>
      <c r="AH52" s="31">
        <v>12.903225806451612</v>
      </c>
      <c r="AI52" s="31">
        <v>13.785046728971963</v>
      </c>
      <c r="AJ52" s="31">
        <v>14.49244406471939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13.835770528683915</v>
      </c>
      <c r="D53" s="30">
        <v>9.8039215686274517</v>
      </c>
      <c r="E53" s="30">
        <v>10.526315789473685</v>
      </c>
      <c r="F53" s="30">
        <v>14.265927977839334</v>
      </c>
      <c r="G53" s="12"/>
      <c r="H53" s="31">
        <v>15.635545556805399</v>
      </c>
      <c r="I53" s="31">
        <v>15.686274509803921</v>
      </c>
      <c r="J53" s="31">
        <v>14.035087719298245</v>
      </c>
      <c r="K53" s="31">
        <v>14.542936288088642</v>
      </c>
      <c r="L53" s="12"/>
      <c r="M53" s="31">
        <v>14.285714285714286</v>
      </c>
      <c r="N53" s="31">
        <v>15.686274509803921</v>
      </c>
      <c r="O53" s="31">
        <v>14.035087719298245</v>
      </c>
      <c r="P53" s="31">
        <v>13.642659279778393</v>
      </c>
      <c r="Q53" s="12"/>
      <c r="R53" s="31">
        <v>13.610798650168729</v>
      </c>
      <c r="S53" s="31">
        <v>3.9215686274509802</v>
      </c>
      <c r="T53" s="31">
        <v>3.5087719298245612</v>
      </c>
      <c r="U53" s="31">
        <v>14.750692520775623</v>
      </c>
      <c r="V53" s="12"/>
      <c r="W53" s="31">
        <v>14.960629921259843</v>
      </c>
      <c r="X53" s="31">
        <v>15.686274509803921</v>
      </c>
      <c r="Y53" s="31">
        <v>15.789473684210526</v>
      </c>
      <c r="Z53" s="31">
        <v>14.889196675900276</v>
      </c>
      <c r="AA53" s="12"/>
      <c r="AB53" s="31">
        <v>14.398200224971879</v>
      </c>
      <c r="AC53" s="31">
        <v>17.647058823529413</v>
      </c>
      <c r="AD53" s="31">
        <v>19.298245614035089</v>
      </c>
      <c r="AE53" s="31">
        <v>14.196675900277008</v>
      </c>
      <c r="AF53" s="12"/>
      <c r="AG53" s="31">
        <v>13.273340832395951</v>
      </c>
      <c r="AH53" s="31">
        <v>21.568627450980394</v>
      </c>
      <c r="AI53" s="31">
        <v>22.807017543859651</v>
      </c>
      <c r="AJ53" s="31">
        <v>13.711911357340719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15.276715123692936</v>
      </c>
      <c r="D54" s="30">
        <v>12.056737588652481</v>
      </c>
      <c r="E54" s="30">
        <v>11.042944785276074</v>
      </c>
      <c r="F54" s="30">
        <v>15.783914290025653</v>
      </c>
      <c r="G54" s="12"/>
      <c r="H54" s="31">
        <v>15.30221882172915</v>
      </c>
      <c r="I54" s="31">
        <v>12.056737588652481</v>
      </c>
      <c r="J54" s="31">
        <v>11.042944785276074</v>
      </c>
      <c r="K54" s="31">
        <v>15.135053568733968</v>
      </c>
      <c r="L54" s="12"/>
      <c r="M54" s="31">
        <v>13.644478449375159</v>
      </c>
      <c r="N54" s="31">
        <v>14.893617021276595</v>
      </c>
      <c r="O54" s="31">
        <v>14.723926380368098</v>
      </c>
      <c r="P54" s="31">
        <v>12.781047231024596</v>
      </c>
      <c r="Q54" s="12"/>
      <c r="R54" s="31">
        <v>14.358581994389187</v>
      </c>
      <c r="S54" s="31">
        <v>9.2198581560283692</v>
      </c>
      <c r="T54" s="31">
        <v>10.429447852760736</v>
      </c>
      <c r="U54" s="31">
        <v>13.656254715557568</v>
      </c>
      <c r="V54" s="12"/>
      <c r="W54" s="31">
        <v>15.939811272634532</v>
      </c>
      <c r="X54" s="31">
        <v>19.148936170212767</v>
      </c>
      <c r="Y54" s="31">
        <v>17.177914110429448</v>
      </c>
      <c r="Z54" s="31">
        <v>16.025350837483025</v>
      </c>
      <c r="AA54" s="12"/>
      <c r="AB54" s="31">
        <v>13.899515429737312</v>
      </c>
      <c r="AC54" s="31">
        <v>16.312056737588652</v>
      </c>
      <c r="AD54" s="31">
        <v>14.723926380368098</v>
      </c>
      <c r="AE54" s="31">
        <v>13.701524068205824</v>
      </c>
      <c r="AF54" s="12"/>
      <c r="AG54" s="31">
        <v>11.578678908441724</v>
      </c>
      <c r="AH54" s="31">
        <v>16.312056737588652</v>
      </c>
      <c r="AI54" s="31">
        <v>20.858895705521473</v>
      </c>
      <c r="AJ54" s="31">
        <v>12.916855288969368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14.869553150152651</v>
      </c>
      <c r="D55" s="30">
        <v>11.9533527696793</v>
      </c>
      <c r="E55" s="30">
        <v>11.5</v>
      </c>
      <c r="F55" s="30">
        <v>14.521222253181016</v>
      </c>
      <c r="G55" s="12"/>
      <c r="H55" s="31">
        <v>14.744657230086039</v>
      </c>
      <c r="I55" s="31">
        <v>10.204081632653061</v>
      </c>
      <c r="J55" s="31">
        <v>9.75</v>
      </c>
      <c r="K55" s="31">
        <v>14.047552707346522</v>
      </c>
      <c r="L55" s="12"/>
      <c r="M55" s="31">
        <v>14.252012212045518</v>
      </c>
      <c r="N55" s="31">
        <v>13.70262390670554</v>
      </c>
      <c r="O55" s="31">
        <v>13.25</v>
      </c>
      <c r="P55" s="31">
        <v>13.578526980588837</v>
      </c>
      <c r="Q55" s="12"/>
      <c r="R55" s="31">
        <v>14.404662781015821</v>
      </c>
      <c r="S55" s="31">
        <v>13.994169096209912</v>
      </c>
      <c r="T55" s="31">
        <v>15.25</v>
      </c>
      <c r="U55" s="31">
        <v>14.205442555958021</v>
      </c>
      <c r="V55" s="12"/>
      <c r="W55" s="31">
        <v>15.084651679156259</v>
      </c>
      <c r="X55" s="31">
        <v>17.492711370262391</v>
      </c>
      <c r="Y55" s="31">
        <v>17.25</v>
      </c>
      <c r="Z55" s="31">
        <v>14.372620042723135</v>
      </c>
      <c r="AA55" s="12"/>
      <c r="AB55" s="31">
        <v>14.689147932278656</v>
      </c>
      <c r="AC55" s="31">
        <v>16.034985422740526</v>
      </c>
      <c r="AD55" s="31">
        <v>17</v>
      </c>
      <c r="AE55" s="31">
        <v>15.138850190396582</v>
      </c>
      <c r="AF55" s="12"/>
      <c r="AG55" s="31">
        <v>11.955315015265057</v>
      </c>
      <c r="AH55" s="31">
        <v>16.618075801749271</v>
      </c>
      <c r="AI55" s="31">
        <v>16</v>
      </c>
      <c r="AJ55" s="31">
        <v>14.135785269805888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15.445077618392611</v>
      </c>
      <c r="D56" s="30">
        <v>12.328767123287671</v>
      </c>
      <c r="E56" s="30">
        <v>11.445783132530121</v>
      </c>
      <c r="F56" s="30">
        <v>15.14047866805411</v>
      </c>
      <c r="G56" s="12"/>
      <c r="H56" s="31">
        <v>14.973472194930242</v>
      </c>
      <c r="I56" s="31">
        <v>16.438356164383563</v>
      </c>
      <c r="J56" s="31">
        <v>15.662650602409638</v>
      </c>
      <c r="K56" s="31">
        <v>14.516129032258064</v>
      </c>
      <c r="L56" s="12"/>
      <c r="M56" s="31">
        <v>13.440754568677539</v>
      </c>
      <c r="N56" s="31">
        <v>11.643835616438356</v>
      </c>
      <c r="O56" s="31">
        <v>11.445783132530121</v>
      </c>
      <c r="P56" s="31">
        <v>12.669094693028097</v>
      </c>
      <c r="Q56" s="12"/>
      <c r="R56" s="31">
        <v>14.757319709176656</v>
      </c>
      <c r="S56" s="31">
        <v>9.5890410958904102</v>
      </c>
      <c r="T56" s="31">
        <v>9.6385542168674707</v>
      </c>
      <c r="U56" s="31">
        <v>14.841311134235172</v>
      </c>
      <c r="V56" s="12"/>
      <c r="W56" s="31">
        <v>14.442916093535075</v>
      </c>
      <c r="X56" s="31">
        <v>13.698630136986301</v>
      </c>
      <c r="Y56" s="31">
        <v>15.060240963855422</v>
      </c>
      <c r="Z56" s="31">
        <v>13.878772112382935</v>
      </c>
      <c r="AA56" s="12"/>
      <c r="AB56" s="31">
        <v>15.287875810571821</v>
      </c>
      <c r="AC56" s="31">
        <v>21.917808219178081</v>
      </c>
      <c r="AD56" s="31">
        <v>23.493975903614459</v>
      </c>
      <c r="AE56" s="31">
        <v>15.543704474505724</v>
      </c>
      <c r="AF56" s="12"/>
      <c r="AG56" s="31">
        <v>11.652584004716054</v>
      </c>
      <c r="AH56" s="31">
        <v>14.383561643835616</v>
      </c>
      <c r="AI56" s="31">
        <v>13.253012048192771</v>
      </c>
      <c r="AJ56" s="31">
        <v>13.4105098855359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14.88744753910721</v>
      </c>
      <c r="D57" s="35">
        <v>13.994743758212877</v>
      </c>
      <c r="E57" s="35">
        <v>13.982808022922637</v>
      </c>
      <c r="F57" s="35">
        <v>14.673099113697184</v>
      </c>
      <c r="G57" s="48"/>
      <c r="H57" s="36">
        <v>14.21594811140786</v>
      </c>
      <c r="I57" s="41">
        <v>11.432325886990801</v>
      </c>
      <c r="J57" s="41">
        <v>10.830945558739256</v>
      </c>
      <c r="K57" s="36">
        <v>13.660356976258869</v>
      </c>
      <c r="L57" s="48"/>
      <c r="M57" s="36">
        <v>14.000381533765738</v>
      </c>
      <c r="N57" s="36">
        <v>12.417871222076215</v>
      </c>
      <c r="O57" s="36">
        <v>12.206303724928366</v>
      </c>
      <c r="P57" s="36">
        <v>13.369423780412953</v>
      </c>
      <c r="Q57" s="48"/>
      <c r="R57" s="36">
        <v>14.229301793208698</v>
      </c>
      <c r="S57" s="36">
        <v>12.02365308804205</v>
      </c>
      <c r="T57" s="36">
        <v>12.263610315186247</v>
      </c>
      <c r="U57" s="36">
        <v>13.920601016424836</v>
      </c>
      <c r="V57" s="48"/>
      <c r="W57" s="36">
        <v>14.967569629912248</v>
      </c>
      <c r="X57" s="36">
        <v>14.586070959264125</v>
      </c>
      <c r="Y57" s="36">
        <v>14.269340974212035</v>
      </c>
      <c r="Z57" s="36">
        <v>14.433723699393582</v>
      </c>
      <c r="AA57" s="48"/>
      <c r="AB57" s="36">
        <v>15.198397558183899</v>
      </c>
      <c r="AC57" s="40">
        <v>18.068331143232587</v>
      </c>
      <c r="AD57" s="40">
        <v>18.280802292263612</v>
      </c>
      <c r="AE57" s="40">
        <v>15.554491664825317</v>
      </c>
      <c r="AF57" s="48"/>
      <c r="AG57" s="36">
        <v>12.500953834414346</v>
      </c>
      <c r="AH57" s="36">
        <v>17.477003942181341</v>
      </c>
      <c r="AI57" s="36">
        <v>18.166189111747851</v>
      </c>
      <c r="AJ57" s="36">
        <v>14.388303748987259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71</v>
      </c>
      <c r="B58" s="17"/>
      <c r="C58" s="35">
        <v>14.577248542775123</v>
      </c>
      <c r="D58" s="35">
        <v>13.830392714854867</v>
      </c>
      <c r="E58" s="35">
        <v>13.578549329666552</v>
      </c>
      <c r="F58" s="35">
        <v>14.241559108637095</v>
      </c>
      <c r="G58" s="48"/>
      <c r="H58" s="36">
        <v>14.40350650595181</v>
      </c>
      <c r="I58" s="41">
        <v>12.350597609561753</v>
      </c>
      <c r="J58" s="41">
        <v>12.083190099690615</v>
      </c>
      <c r="K58" s="36">
        <v>13.735673031553674</v>
      </c>
      <c r="L58" s="48"/>
      <c r="M58" s="36">
        <v>14.545166679860506</v>
      </c>
      <c r="N58" s="36">
        <v>12.426484538038324</v>
      </c>
      <c r="O58" s="36">
        <v>12.237882433826057</v>
      </c>
      <c r="P58" s="36">
        <v>13.888573664060587</v>
      </c>
      <c r="Q58" s="48"/>
      <c r="R58" s="36">
        <v>14.479336363749995</v>
      </c>
      <c r="S58" s="36">
        <v>12.673117055587175</v>
      </c>
      <c r="T58" s="36">
        <v>12.58164317634926</v>
      </c>
      <c r="U58" s="36">
        <v>13.959349933404607</v>
      </c>
      <c r="V58" s="48"/>
      <c r="W58" s="40">
        <v>15.470540933540546</v>
      </c>
      <c r="X58" s="36">
        <v>14.001138303927149</v>
      </c>
      <c r="Y58" s="36">
        <v>13.922310072189756</v>
      </c>
      <c r="Z58" s="36">
        <v>14.93528600182764</v>
      </c>
      <c r="AA58" s="48"/>
      <c r="AB58" s="36">
        <v>14.83931986450621</v>
      </c>
      <c r="AC58" s="36">
        <v>17.264276228419654</v>
      </c>
      <c r="AD58" s="36">
        <v>17.497421794431077</v>
      </c>
      <c r="AE58" s="40">
        <v>15.588697298556403</v>
      </c>
      <c r="AF58" s="48"/>
      <c r="AG58" s="41">
        <v>11.684881109615809</v>
      </c>
      <c r="AH58" s="40">
        <v>17.453993549611081</v>
      </c>
      <c r="AI58" s="40">
        <v>18.099003093846683</v>
      </c>
      <c r="AJ58" s="41">
        <v>13.650860961959994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95" t="s">
        <v>38</v>
      </c>
      <c r="B60" s="196"/>
      <c r="C60" s="196"/>
      <c r="D60" s="196"/>
      <c r="E60" s="196"/>
      <c r="F60" s="19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97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65"/>
      <c r="AS61" s="182" t="s">
        <v>35</v>
      </c>
      <c r="AT61" s="183"/>
      <c r="AU61" s="183"/>
      <c r="AV61" s="183"/>
      <c r="AW61" s="183"/>
    </row>
    <row r="62" spans="1:49" ht="51" x14ac:dyDescent="0.3">
      <c r="A62" s="19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2.9176470588235293</v>
      </c>
      <c r="D63" s="31">
        <v>138.39999999999998</v>
      </c>
      <c r="E63" s="31">
        <v>2.0646020646020649</v>
      </c>
      <c r="F63" s="31">
        <v>108.77192982456141</v>
      </c>
      <c r="G63" s="31">
        <v>2.6823529411764704</v>
      </c>
      <c r="H63" s="12"/>
      <c r="I63" s="30">
        <v>2.4096385542168677</v>
      </c>
      <c r="J63" s="30">
        <v>134.1686746987952</v>
      </c>
      <c r="K63" s="30">
        <v>1.7642907551164433</v>
      </c>
      <c r="L63" s="30">
        <v>106.38297872340425</v>
      </c>
      <c r="M63" s="30">
        <v>2.2650602409638556</v>
      </c>
      <c r="N63" s="12"/>
      <c r="O63" s="30">
        <v>2.5858015984955336</v>
      </c>
      <c r="P63" s="30">
        <v>137.0004701457452</v>
      </c>
      <c r="Q63" s="30">
        <v>1.8524755810037048</v>
      </c>
      <c r="R63" s="30">
        <v>105.76923076923077</v>
      </c>
      <c r="S63" s="30">
        <v>2.444757874941232</v>
      </c>
      <c r="T63" s="12"/>
      <c r="U63" s="30">
        <v>2.6987951807228914</v>
      </c>
      <c r="V63" s="30">
        <v>141.54216867469879</v>
      </c>
      <c r="W63" s="30">
        <v>1.8710324089542267</v>
      </c>
      <c r="X63" s="30">
        <v>105.66037735849056</v>
      </c>
      <c r="Y63" s="30">
        <v>2.5542168674698793</v>
      </c>
      <c r="Z63" s="12"/>
      <c r="AA63" s="30">
        <v>2.9623360135421075</v>
      </c>
      <c r="AB63" s="30">
        <v>137.70630554380026</v>
      </c>
      <c r="AC63" s="30">
        <v>2.1058965102286402</v>
      </c>
      <c r="AD63" s="30">
        <v>114.75409836065573</v>
      </c>
      <c r="AE63" s="30">
        <v>2.5814642403724082</v>
      </c>
      <c r="AF63" s="12"/>
      <c r="AG63" s="30">
        <v>3.4644995722840037</v>
      </c>
      <c r="AH63" s="30">
        <v>152.56629597946963</v>
      </c>
      <c r="AI63" s="30">
        <v>2.2203947368421053</v>
      </c>
      <c r="AJ63" s="30">
        <v>109.45945945945945</v>
      </c>
      <c r="AK63" s="30">
        <v>3.165098374679213</v>
      </c>
      <c r="AL63" s="12"/>
      <c r="AM63" s="30">
        <v>3.9050914483440433</v>
      </c>
      <c r="AN63" s="30">
        <v>175.23479980227387</v>
      </c>
      <c r="AO63" s="30">
        <v>2.1799116997792494</v>
      </c>
      <c r="AP63" s="30">
        <v>108.21917808219179</v>
      </c>
      <c r="AQ63" s="30">
        <v>3.6085022244191793</v>
      </c>
      <c r="AR63" s="12"/>
      <c r="AS63" s="37">
        <v>2.994843316144387</v>
      </c>
      <c r="AT63" s="37">
        <v>145.06148353827845</v>
      </c>
      <c r="AU63" s="37">
        <v>2.0227729403884798</v>
      </c>
      <c r="AV63" s="37">
        <v>108.63309352517985</v>
      </c>
      <c r="AW63" s="37">
        <v>2.7568425228084092</v>
      </c>
    </row>
    <row r="64" spans="1:49" x14ac:dyDescent="0.3">
      <c r="A64" s="2" t="s">
        <v>1</v>
      </c>
      <c r="B64" s="3"/>
      <c r="C64" s="31">
        <v>0</v>
      </c>
      <c r="D64" s="31">
        <v>133.33333333333331</v>
      </c>
      <c r="E64" s="31">
        <v>0</v>
      </c>
      <c r="F64" s="31">
        <v>0</v>
      </c>
      <c r="G64" s="31">
        <v>0</v>
      </c>
      <c r="H64" s="12"/>
      <c r="I64" s="30">
        <v>4.2553191489361701</v>
      </c>
      <c r="J64" s="30">
        <v>151.06382978723406</v>
      </c>
      <c r="K64" s="30">
        <v>2.7397260273972601</v>
      </c>
      <c r="L64" s="30">
        <v>100</v>
      </c>
      <c r="M64" s="30">
        <v>4.2553191489361701</v>
      </c>
      <c r="N64" s="12"/>
      <c r="O64" s="30">
        <v>4.3478260869565215</v>
      </c>
      <c r="P64" s="30">
        <v>145.65217391304347</v>
      </c>
      <c r="Q64" s="30">
        <v>2.8985507246376812</v>
      </c>
      <c r="R64" s="30">
        <v>100</v>
      </c>
      <c r="S64" s="30">
        <v>4.3478260869565215</v>
      </c>
      <c r="T64" s="12"/>
      <c r="U64" s="30">
        <v>0</v>
      </c>
      <c r="V64" s="30">
        <v>123.91304347826086</v>
      </c>
      <c r="W64" s="30">
        <v>0</v>
      </c>
      <c r="X64" s="30">
        <v>0</v>
      </c>
      <c r="Y64" s="30">
        <v>0</v>
      </c>
      <c r="Z64" s="12"/>
      <c r="AA64" s="30">
        <v>0</v>
      </c>
      <c r="AB64" s="30">
        <v>134.375</v>
      </c>
      <c r="AC64" s="30">
        <v>0</v>
      </c>
      <c r="AD64" s="30">
        <v>0</v>
      </c>
      <c r="AE64" s="30">
        <v>0</v>
      </c>
      <c r="AF64" s="12"/>
      <c r="AG64" s="30">
        <v>2.6315789473684208</v>
      </c>
      <c r="AH64" s="30">
        <v>146.05263157894737</v>
      </c>
      <c r="AI64" s="30">
        <v>1.7699115044247788</v>
      </c>
      <c r="AJ64" s="30">
        <v>100</v>
      </c>
      <c r="AK64" s="30">
        <v>2.6315789473684208</v>
      </c>
      <c r="AL64" s="12"/>
      <c r="AM64" s="30">
        <v>13.461538461538462</v>
      </c>
      <c r="AN64" s="30">
        <v>136.53846153846155</v>
      </c>
      <c r="AO64" s="30">
        <v>8.9743589743589745</v>
      </c>
      <c r="AP64" s="30">
        <v>140</v>
      </c>
      <c r="AQ64" s="30">
        <v>9.6153846153846168</v>
      </c>
      <c r="AR64" s="12"/>
      <c r="AS64" s="37">
        <v>3.4300791556728232</v>
      </c>
      <c r="AT64" s="37">
        <v>139.05013192612137</v>
      </c>
      <c r="AU64" s="37">
        <v>2.4074074074074074</v>
      </c>
      <c r="AV64" s="37">
        <v>118.18181818181819</v>
      </c>
      <c r="AW64" s="37">
        <v>2.9023746701846966</v>
      </c>
    </row>
    <row r="65" spans="1:49" x14ac:dyDescent="0.3">
      <c r="A65" s="2" t="s">
        <v>2</v>
      </c>
      <c r="B65" s="3"/>
      <c r="C65" s="31">
        <v>1.5108451757666417</v>
      </c>
      <c r="D65" s="31">
        <v>124.44278234854151</v>
      </c>
      <c r="E65" s="31">
        <v>1.1995249406175772</v>
      </c>
      <c r="F65" s="31">
        <v>107.44680851063831</v>
      </c>
      <c r="G65" s="31">
        <v>1.406133133881825</v>
      </c>
      <c r="H65" s="12"/>
      <c r="I65" s="30">
        <v>1.7129356172474897</v>
      </c>
      <c r="J65" s="30">
        <v>121.95806261075015</v>
      </c>
      <c r="K65" s="30">
        <v>1.3850746268656717</v>
      </c>
      <c r="L65" s="30">
        <v>110.47619047619048</v>
      </c>
      <c r="M65" s="30">
        <v>1.5505020673360899</v>
      </c>
      <c r="N65" s="12"/>
      <c r="O65" s="30">
        <v>1.3140410453270337</v>
      </c>
      <c r="P65" s="30">
        <v>122.64875239923225</v>
      </c>
      <c r="Q65" s="30">
        <v>1.0600285850404954</v>
      </c>
      <c r="R65" s="30">
        <v>102.29885057471265</v>
      </c>
      <c r="S65" s="30">
        <v>1.2845120330724937</v>
      </c>
      <c r="T65" s="12"/>
      <c r="U65" s="30">
        <v>1.5301015301015302</v>
      </c>
      <c r="V65" s="30">
        <v>122.42242242242243</v>
      </c>
      <c r="W65" s="30">
        <v>1.2344254730041531</v>
      </c>
      <c r="X65" s="30">
        <v>112.63157894736841</v>
      </c>
      <c r="Y65" s="30">
        <v>1.3585013585013583</v>
      </c>
      <c r="Z65" s="12"/>
      <c r="AA65" s="30">
        <v>1.4600513721779098</v>
      </c>
      <c r="AB65" s="30">
        <v>123.8745437339462</v>
      </c>
      <c r="AC65" s="30">
        <v>1.164922877790961</v>
      </c>
      <c r="AD65" s="30">
        <v>111.34020618556701</v>
      </c>
      <c r="AE65" s="30">
        <v>1.3113424361227524</v>
      </c>
      <c r="AF65" s="12"/>
      <c r="AG65" s="30">
        <v>2.1459854014598543</v>
      </c>
      <c r="AH65" s="30">
        <v>135.92700729927009</v>
      </c>
      <c r="AI65" s="30">
        <v>1.554239796997251</v>
      </c>
      <c r="AJ65" s="30">
        <v>110.5263157894737</v>
      </c>
      <c r="AK65" s="30">
        <v>1.9416058394160582</v>
      </c>
      <c r="AL65" s="12"/>
      <c r="AM65" s="30">
        <v>2.9513888888888888</v>
      </c>
      <c r="AN65" s="30">
        <v>148.84259259259258</v>
      </c>
      <c r="AO65" s="30">
        <v>1.9443385436523064</v>
      </c>
      <c r="AP65" s="30">
        <v>112.5</v>
      </c>
      <c r="AQ65" s="30">
        <v>2.6234567901234565</v>
      </c>
      <c r="AR65" s="12"/>
      <c r="AS65" s="37">
        <v>1.7597633643417498</v>
      </c>
      <c r="AT65" s="37">
        <v>127.82612423372058</v>
      </c>
      <c r="AU65" s="37">
        <v>1.3579899763468251</v>
      </c>
      <c r="AV65" s="37">
        <v>109.90629183400267</v>
      </c>
      <c r="AW65" s="37">
        <v>1.6011488832683156</v>
      </c>
    </row>
    <row r="66" spans="1:49" x14ac:dyDescent="0.3">
      <c r="A66" s="2" t="s">
        <v>3</v>
      </c>
      <c r="B66" s="3"/>
      <c r="C66" s="31">
        <v>3.132530120481928</v>
      </c>
      <c r="D66" s="31">
        <v>129.87951807228916</v>
      </c>
      <c r="E66" s="31">
        <v>2.3550724637681162</v>
      </c>
      <c r="F66" s="31">
        <v>100</v>
      </c>
      <c r="G66" s="31">
        <v>3.132530120481928</v>
      </c>
      <c r="H66" s="12"/>
      <c r="I66" s="30">
        <v>2.0790020790020791</v>
      </c>
      <c r="J66" s="30">
        <v>129.93762993762994</v>
      </c>
      <c r="K66" s="30">
        <v>1.5748031496062991</v>
      </c>
      <c r="L66" s="30">
        <v>100</v>
      </c>
      <c r="M66" s="30">
        <v>2.0790020790020791</v>
      </c>
      <c r="N66" s="12"/>
      <c r="O66" s="30">
        <v>2.1782178217821779</v>
      </c>
      <c r="P66" s="30">
        <v>129.30693069306932</v>
      </c>
      <c r="Q66" s="30">
        <v>1.6566265060240966</v>
      </c>
      <c r="R66" s="30">
        <v>110.00000000000001</v>
      </c>
      <c r="S66" s="30">
        <v>1.9801980198019802</v>
      </c>
      <c r="T66" s="12"/>
      <c r="U66" s="30">
        <v>2.9598308668076108</v>
      </c>
      <c r="V66" s="30">
        <v>125.79281183932348</v>
      </c>
      <c r="W66" s="30">
        <v>2.2988505747126435</v>
      </c>
      <c r="X66" s="30">
        <v>116.66666666666667</v>
      </c>
      <c r="Y66" s="30">
        <v>2.536997885835095</v>
      </c>
      <c r="Z66" s="12"/>
      <c r="AA66" s="30">
        <v>2.4475524475524475</v>
      </c>
      <c r="AB66" s="30">
        <v>128.84615384615387</v>
      </c>
      <c r="AC66" s="30">
        <v>1.8641810918774968</v>
      </c>
      <c r="AD66" s="30">
        <v>107.69230769230769</v>
      </c>
      <c r="AE66" s="30">
        <v>2.2727272727272729</v>
      </c>
      <c r="AF66" s="12"/>
      <c r="AG66" s="30">
        <v>5.3633217993079585</v>
      </c>
      <c r="AH66" s="30">
        <v>134.77508650519033</v>
      </c>
      <c r="AI66" s="30">
        <v>3.8271604938271606</v>
      </c>
      <c r="AJ66" s="30">
        <v>110.71428571428572</v>
      </c>
      <c r="AK66" s="30">
        <v>4.844290657439446</v>
      </c>
      <c r="AL66" s="12"/>
      <c r="AM66" s="30">
        <v>5.2173913043478262</v>
      </c>
      <c r="AN66" s="30">
        <v>150</v>
      </c>
      <c r="AO66" s="30">
        <v>3.3613445378151261</v>
      </c>
      <c r="AP66" s="30">
        <v>114.28571428571428</v>
      </c>
      <c r="AQ66" s="30">
        <v>4.5652173913043477</v>
      </c>
      <c r="AR66" s="12"/>
      <c r="AS66" s="37">
        <v>3.3582089552238807</v>
      </c>
      <c r="AT66" s="37">
        <v>132.54879448909301</v>
      </c>
      <c r="AU66" s="37">
        <v>2.4709609292502641</v>
      </c>
      <c r="AV66" s="37">
        <v>109.34579439252336</v>
      </c>
      <c r="AW66" s="37">
        <v>3.0711825487944893</v>
      </c>
    </row>
    <row r="67" spans="1:49" x14ac:dyDescent="0.3">
      <c r="A67" s="2" t="s">
        <v>4</v>
      </c>
      <c r="B67" s="3"/>
      <c r="C67" s="31">
        <v>2.823349866463182</v>
      </c>
      <c r="D67" s="31">
        <v>134.33803891644411</v>
      </c>
      <c r="E67" s="31">
        <v>2.0584144645340752</v>
      </c>
      <c r="F67" s="31">
        <v>104.22535211267605</v>
      </c>
      <c r="G67" s="31">
        <v>2.708889736741702</v>
      </c>
      <c r="H67" s="12"/>
      <c r="I67" s="30">
        <v>2.9815613966261281</v>
      </c>
      <c r="J67" s="30">
        <v>130.79639074146726</v>
      </c>
      <c r="K67" s="30">
        <v>2.2287390029325516</v>
      </c>
      <c r="L67" s="30">
        <v>110.14492753623189</v>
      </c>
      <c r="M67" s="30">
        <v>2.7069438995684583</v>
      </c>
      <c r="N67" s="12"/>
      <c r="O67" s="30">
        <v>2.4380952380952383</v>
      </c>
      <c r="P67" s="30">
        <v>129.40952380952382</v>
      </c>
      <c r="Q67" s="30">
        <v>1.8491765385726671</v>
      </c>
      <c r="R67" s="30">
        <v>114.28571428571428</v>
      </c>
      <c r="S67" s="30">
        <v>2.1333333333333333</v>
      </c>
      <c r="T67" s="12"/>
      <c r="U67" s="30">
        <v>2.8912875867386276</v>
      </c>
      <c r="V67" s="30">
        <v>132.88357748650731</v>
      </c>
      <c r="W67" s="30">
        <v>2.1294718909710393</v>
      </c>
      <c r="X67" s="30">
        <v>104.16666666666667</v>
      </c>
      <c r="Y67" s="30">
        <v>2.7756360832690823</v>
      </c>
      <c r="Z67" s="12"/>
      <c r="AA67" s="30">
        <v>3.0035335689045937</v>
      </c>
      <c r="AB67" s="30">
        <v>132.19081272084804</v>
      </c>
      <c r="AC67" s="30">
        <v>2.2216414009409302</v>
      </c>
      <c r="AD67" s="30">
        <v>108.97435897435896</v>
      </c>
      <c r="AE67" s="30">
        <v>2.7561837455830389</v>
      </c>
      <c r="AF67" s="12"/>
      <c r="AG67" s="30">
        <v>2.7201632097925876</v>
      </c>
      <c r="AH67" s="30">
        <v>147.80686841210473</v>
      </c>
      <c r="AI67" s="30">
        <v>1.807092839394624</v>
      </c>
      <c r="AJ67" s="30">
        <v>106.66666666666667</v>
      </c>
      <c r="AK67" s="30">
        <v>2.5501530091805509</v>
      </c>
      <c r="AL67" s="12"/>
      <c r="AM67" s="30">
        <v>4.5536519386834984</v>
      </c>
      <c r="AN67" s="30">
        <v>160.55004508566276</v>
      </c>
      <c r="AO67" s="30">
        <v>2.7580557072637903</v>
      </c>
      <c r="AP67" s="30">
        <v>109.78260869565217</v>
      </c>
      <c r="AQ67" s="30">
        <v>4.1478809738503148</v>
      </c>
      <c r="AR67" s="12"/>
      <c r="AS67" s="37">
        <v>3.0199151158994448</v>
      </c>
      <c r="AT67" s="37">
        <v>137.92578082489933</v>
      </c>
      <c r="AU67" s="37">
        <v>2.1426089642126396</v>
      </c>
      <c r="AV67" s="37">
        <v>108.18713450292398</v>
      </c>
      <c r="AW67" s="37">
        <v>2.7913809990205678</v>
      </c>
    </row>
    <row r="68" spans="1:49" x14ac:dyDescent="0.3">
      <c r="A68" s="2" t="s">
        <v>5</v>
      </c>
      <c r="B68" s="3"/>
      <c r="C68" s="31">
        <v>3.3527696793002915</v>
      </c>
      <c r="D68" s="31">
        <v>125.94752186588923</v>
      </c>
      <c r="E68" s="31">
        <v>2.593010146561443</v>
      </c>
      <c r="F68" s="31">
        <v>104.54545454545455</v>
      </c>
      <c r="G68" s="31">
        <v>3.2069970845481048</v>
      </c>
      <c r="H68" s="12"/>
      <c r="I68" s="30">
        <v>3.1593406593406592</v>
      </c>
      <c r="J68" s="30">
        <v>124.45054945054946</v>
      </c>
      <c r="K68" s="30">
        <v>2.4757804090419806</v>
      </c>
      <c r="L68" s="30">
        <v>100</v>
      </c>
      <c r="M68" s="30">
        <v>3.1593406593406592</v>
      </c>
      <c r="N68" s="12"/>
      <c r="O68" s="30">
        <v>1.9662921348314606</v>
      </c>
      <c r="P68" s="30">
        <v>128.79213483146069</v>
      </c>
      <c r="Q68" s="30">
        <v>1.5037593984962405</v>
      </c>
      <c r="R68" s="30">
        <v>107.69230769230769</v>
      </c>
      <c r="S68" s="30">
        <v>1.8258426966292134</v>
      </c>
      <c r="T68" s="12"/>
      <c r="U68" s="30">
        <v>2.6315789473684208</v>
      </c>
      <c r="V68" s="30">
        <v>124.93074792243767</v>
      </c>
      <c r="W68" s="30">
        <v>2.0629750271444083</v>
      </c>
      <c r="X68" s="30">
        <v>111.76470588235294</v>
      </c>
      <c r="Y68" s="30">
        <v>2.3545706371191137</v>
      </c>
      <c r="Z68" s="12"/>
      <c r="AA68" s="30">
        <v>1.5404364569961491</v>
      </c>
      <c r="AB68" s="30">
        <v>129.39666238767651</v>
      </c>
      <c r="AC68" s="30">
        <v>1.1764705882352942</v>
      </c>
      <c r="AD68" s="30">
        <v>100</v>
      </c>
      <c r="AE68" s="30">
        <v>1.5404364569961491</v>
      </c>
      <c r="AF68" s="12"/>
      <c r="AG68" s="30">
        <v>4.5859872611464967</v>
      </c>
      <c r="AH68" s="30">
        <v>146.11464968152865</v>
      </c>
      <c r="AI68" s="30">
        <v>3.0431107354184279</v>
      </c>
      <c r="AJ68" s="30">
        <v>105.88235294117648</v>
      </c>
      <c r="AK68" s="30">
        <v>4.3312101910828025</v>
      </c>
      <c r="AL68" s="12"/>
      <c r="AM68" s="30">
        <v>6.6334991708126037</v>
      </c>
      <c r="AN68" s="30">
        <v>152.07296849087894</v>
      </c>
      <c r="AO68" s="30">
        <v>4.179728317659352</v>
      </c>
      <c r="AP68" s="30">
        <v>125</v>
      </c>
      <c r="AQ68" s="30">
        <v>5.3067993366500827</v>
      </c>
      <c r="AR68" s="12"/>
      <c r="AS68" s="37">
        <v>3.3300099700897303</v>
      </c>
      <c r="AT68" s="37">
        <v>132.82153539381852</v>
      </c>
      <c r="AU68" s="37">
        <v>2.44581136496778</v>
      </c>
      <c r="AV68" s="37">
        <v>109.15032679738562</v>
      </c>
      <c r="AW68" s="37">
        <v>3.050847457627119</v>
      </c>
    </row>
    <row r="69" spans="1:49" x14ac:dyDescent="0.3">
      <c r="A69" s="2" t="s">
        <v>6</v>
      </c>
      <c r="B69" s="3"/>
      <c r="C69" s="31">
        <v>1.2649332396345749</v>
      </c>
      <c r="D69" s="31">
        <v>129.23401264933239</v>
      </c>
      <c r="E69" s="31">
        <v>0.96930533117932149</v>
      </c>
      <c r="F69" s="31">
        <v>105.88235294117648</v>
      </c>
      <c r="G69" s="31">
        <v>1.1946591707659873</v>
      </c>
      <c r="H69" s="12"/>
      <c r="I69" s="30">
        <v>1.6869095816464237</v>
      </c>
      <c r="J69" s="30">
        <v>125.57354925775979</v>
      </c>
      <c r="K69" s="30">
        <v>1.3255567338282079</v>
      </c>
      <c r="L69" s="30">
        <v>125</v>
      </c>
      <c r="M69" s="30">
        <v>1.3495276653171391</v>
      </c>
      <c r="N69" s="12"/>
      <c r="O69" s="30">
        <v>0.74173971679028994</v>
      </c>
      <c r="P69" s="30">
        <v>128.59069453809846</v>
      </c>
      <c r="Q69" s="30">
        <v>0.57351407716371217</v>
      </c>
      <c r="R69" s="30">
        <v>100</v>
      </c>
      <c r="S69" s="30">
        <v>0.74173971679028994</v>
      </c>
      <c r="T69" s="12"/>
      <c r="U69" s="30">
        <v>0.97222222222222221</v>
      </c>
      <c r="V69" s="30">
        <v>126.18055555555556</v>
      </c>
      <c r="W69" s="30">
        <v>0.76460950300382313</v>
      </c>
      <c r="X69" s="30">
        <v>100</v>
      </c>
      <c r="Y69" s="30">
        <v>0.97222222222222221</v>
      </c>
      <c r="Z69" s="12"/>
      <c r="AA69" s="30">
        <v>0.87994971715901948</v>
      </c>
      <c r="AB69" s="30">
        <v>127.15273412947832</v>
      </c>
      <c r="AC69" s="30">
        <v>0.6872852233676976</v>
      </c>
      <c r="AD69" s="30">
        <v>100</v>
      </c>
      <c r="AE69" s="30">
        <v>0.87994971715901948</v>
      </c>
      <c r="AF69" s="12"/>
      <c r="AG69" s="30">
        <v>0.6502890173410405</v>
      </c>
      <c r="AH69" s="30">
        <v>138.29479768786129</v>
      </c>
      <c r="AI69" s="30">
        <v>0.46801872074883</v>
      </c>
      <c r="AJ69" s="30">
        <v>112.5</v>
      </c>
      <c r="AK69" s="30">
        <v>0.57803468208092479</v>
      </c>
      <c r="AL69" s="12"/>
      <c r="AM69" s="30">
        <v>1.7690875232774672</v>
      </c>
      <c r="AN69" s="30">
        <v>150.83798882681566</v>
      </c>
      <c r="AO69" s="30">
        <v>1.1592434411226358</v>
      </c>
      <c r="AP69" s="30">
        <v>105.55555555555556</v>
      </c>
      <c r="AQ69" s="30">
        <v>1.6759776536312849</v>
      </c>
      <c r="AR69" s="12"/>
      <c r="AS69" s="37">
        <v>1.1136984914447707</v>
      </c>
      <c r="AT69" s="37">
        <v>131.42654652222333</v>
      </c>
      <c r="AU69" s="37">
        <v>0.8402719425559545</v>
      </c>
      <c r="AV69" s="37">
        <v>107.84313725490196</v>
      </c>
      <c r="AW69" s="37">
        <v>1.0327022375215147</v>
      </c>
    </row>
    <row r="70" spans="1:49" x14ac:dyDescent="0.3">
      <c r="A70" s="2" t="s">
        <v>7</v>
      </c>
      <c r="B70" s="3"/>
      <c r="C70" s="31">
        <v>2.2896551724137932</v>
      </c>
      <c r="D70" s="31">
        <v>134.42758620689654</v>
      </c>
      <c r="E70" s="31">
        <v>1.6747376916868444</v>
      </c>
      <c r="F70" s="31">
        <v>102.46913580246914</v>
      </c>
      <c r="G70" s="31">
        <v>2.2344827586206897</v>
      </c>
      <c r="H70" s="12"/>
      <c r="I70" s="30">
        <v>2.0490620490620488</v>
      </c>
      <c r="J70" s="30">
        <v>130.44733044733044</v>
      </c>
      <c r="K70" s="30">
        <v>1.5465040296231758</v>
      </c>
      <c r="L70" s="30">
        <v>109.23076923076923</v>
      </c>
      <c r="M70" s="30">
        <v>1.875901875901876</v>
      </c>
      <c r="N70" s="12"/>
      <c r="O70" s="30">
        <v>2.6228602981778022</v>
      </c>
      <c r="P70" s="30">
        <v>129.70734400883489</v>
      </c>
      <c r="Q70" s="30">
        <v>1.9820571667014397</v>
      </c>
      <c r="R70" s="30">
        <v>110.46511627906976</v>
      </c>
      <c r="S70" s="30">
        <v>2.3743787962451681</v>
      </c>
      <c r="T70" s="12"/>
      <c r="U70" s="30">
        <v>2.0237062734894478</v>
      </c>
      <c r="V70" s="30">
        <v>131.39635732870772</v>
      </c>
      <c r="W70" s="30">
        <v>1.5167930660888407</v>
      </c>
      <c r="X70" s="30">
        <v>106.06060606060606</v>
      </c>
      <c r="Y70" s="30">
        <v>1.9080659150043366</v>
      </c>
      <c r="Z70" s="12"/>
      <c r="AA70" s="30">
        <v>2.3695420660276891</v>
      </c>
      <c r="AB70" s="30">
        <v>135.17039403620873</v>
      </c>
      <c r="AC70" s="30">
        <v>1.7228029423151374</v>
      </c>
      <c r="AD70" s="30">
        <v>107.22891566265061</v>
      </c>
      <c r="AE70" s="30">
        <v>2.2097976570820022</v>
      </c>
      <c r="AF70" s="12"/>
      <c r="AG70" s="30">
        <v>3.3046376006664815</v>
      </c>
      <c r="AH70" s="30">
        <v>145.70952513190781</v>
      </c>
      <c r="AI70" s="30">
        <v>2.2176667909057026</v>
      </c>
      <c r="AJ70" s="30">
        <v>110.18518518518519</v>
      </c>
      <c r="AK70" s="30">
        <v>2.9991668980838657</v>
      </c>
      <c r="AL70" s="12"/>
      <c r="AM70" s="30">
        <v>3.9676708302718593</v>
      </c>
      <c r="AN70" s="30">
        <v>160.24981631153562</v>
      </c>
      <c r="AO70" s="30">
        <v>2.4161073825503356</v>
      </c>
      <c r="AP70" s="30">
        <v>112.5</v>
      </c>
      <c r="AQ70" s="30">
        <v>3.5268185157972081</v>
      </c>
      <c r="AR70" s="12"/>
      <c r="AS70" s="37">
        <v>2.6185567010309279</v>
      </c>
      <c r="AT70" s="37">
        <v>137.41030927835052</v>
      </c>
      <c r="AU70" s="37">
        <v>1.8700120740937065</v>
      </c>
      <c r="AV70" s="37">
        <v>108.54700854700855</v>
      </c>
      <c r="AW70" s="37">
        <v>2.4123711340206184</v>
      </c>
    </row>
    <row r="71" spans="1:49" s="59" customFormat="1" x14ac:dyDescent="0.3">
      <c r="A71" s="28" t="s">
        <v>8</v>
      </c>
      <c r="B71" s="76"/>
      <c r="C71" s="36">
        <v>2.1216246879963694</v>
      </c>
      <c r="D71" s="36">
        <v>130.2473337871568</v>
      </c>
      <c r="E71" s="36">
        <v>1.6028113482471931</v>
      </c>
      <c r="F71" s="36">
        <v>105.35211267605634</v>
      </c>
      <c r="G71" s="36">
        <v>2.0138416156115273</v>
      </c>
      <c r="H71" s="48"/>
      <c r="I71" s="35">
        <v>2.1194386044661626</v>
      </c>
      <c r="J71" s="43">
        <v>127.05267344735496</v>
      </c>
      <c r="K71" s="35">
        <v>1.6407865217965074</v>
      </c>
      <c r="L71" s="35">
        <v>109.38416422287389</v>
      </c>
      <c r="M71" s="35">
        <v>1.9376100914824705</v>
      </c>
      <c r="N71" s="48"/>
      <c r="O71" s="35">
        <v>1.9057732073995419</v>
      </c>
      <c r="P71" s="35">
        <v>127.75945900631531</v>
      </c>
      <c r="Q71" s="35">
        <v>1.4697642343002457</v>
      </c>
      <c r="R71" s="35">
        <v>107.57097791798107</v>
      </c>
      <c r="S71" s="35">
        <v>1.7716425417761135</v>
      </c>
      <c r="T71" s="48"/>
      <c r="U71" s="35">
        <v>1.9941579597798</v>
      </c>
      <c r="V71" s="35">
        <v>128.41815526345354</v>
      </c>
      <c r="W71" s="35">
        <v>1.5291178497587872</v>
      </c>
      <c r="X71" s="35">
        <v>107.90273556231003</v>
      </c>
      <c r="Y71" s="35">
        <v>1.8481069542748005</v>
      </c>
      <c r="Z71" s="48"/>
      <c r="AA71" s="35">
        <v>2.0256304257957836</v>
      </c>
      <c r="AB71" s="35">
        <v>129.64551467548574</v>
      </c>
      <c r="AC71" s="35">
        <v>1.5384011616498567</v>
      </c>
      <c r="AD71" s="35">
        <v>109.49720670391061</v>
      </c>
      <c r="AE71" s="35">
        <v>1.8499379909053328</v>
      </c>
      <c r="AF71" s="48"/>
      <c r="AG71" s="35">
        <v>2.7219317630571878</v>
      </c>
      <c r="AH71" s="35">
        <v>142.41901579259419</v>
      </c>
      <c r="AI71" s="35">
        <v>1.8753713606654783</v>
      </c>
      <c r="AJ71" s="35">
        <v>109.30735930735931</v>
      </c>
      <c r="AK71" s="35">
        <v>2.4901633159057837</v>
      </c>
      <c r="AL71" s="48"/>
      <c r="AM71" s="35">
        <v>3.7039620535714288</v>
      </c>
      <c r="AN71" s="35">
        <v>156.82198660714286</v>
      </c>
      <c r="AO71" s="35">
        <v>2.307391474384044</v>
      </c>
      <c r="AP71" s="35">
        <v>112.26215644820297</v>
      </c>
      <c r="AQ71" s="35">
        <v>3.2993861607142856</v>
      </c>
      <c r="AR71" s="48"/>
      <c r="AS71" s="35">
        <v>2.3310572168589592</v>
      </c>
      <c r="AT71" s="43">
        <v>133.99722319203008</v>
      </c>
      <c r="AU71" s="35">
        <v>1.7098852929615378</v>
      </c>
      <c r="AV71" s="35">
        <v>108.95635673624288</v>
      </c>
      <c r="AW71" s="35">
        <v>2.1394412282909641</v>
      </c>
    </row>
    <row r="72" spans="1:49" x14ac:dyDescent="0.3">
      <c r="A72" s="2" t="s">
        <v>9</v>
      </c>
      <c r="B72" s="3"/>
      <c r="C72" s="31">
        <v>1.7075442409189692</v>
      </c>
      <c r="D72" s="31">
        <v>127.04129152437132</v>
      </c>
      <c r="E72" s="31">
        <v>1.3262599469496021</v>
      </c>
      <c r="F72" s="31">
        <v>114.58333333333333</v>
      </c>
      <c r="G72" s="31">
        <v>1.4902204284383733</v>
      </c>
      <c r="H72" s="12"/>
      <c r="I72" s="30">
        <v>1.625</v>
      </c>
      <c r="J72" s="30">
        <v>126.28124999999999</v>
      </c>
      <c r="K72" s="30">
        <v>1.2704617639872955</v>
      </c>
      <c r="L72" s="30">
        <v>104</v>
      </c>
      <c r="M72" s="30">
        <v>1.5625</v>
      </c>
      <c r="N72" s="12"/>
      <c r="O72" s="30">
        <v>1.6901408450704223</v>
      </c>
      <c r="P72" s="30">
        <v>126.44757433489828</v>
      </c>
      <c r="Q72" s="30">
        <v>1.3190034196384954</v>
      </c>
      <c r="R72" s="30">
        <v>101.88679245283019</v>
      </c>
      <c r="S72" s="30">
        <v>1.6588419405320816</v>
      </c>
      <c r="T72" s="12"/>
      <c r="U72" s="30">
        <v>1.5690041626641049</v>
      </c>
      <c r="V72" s="30">
        <v>127.05731668267693</v>
      </c>
      <c r="W72" s="30">
        <v>1.2198157829225791</v>
      </c>
      <c r="X72" s="30">
        <v>102.08333333333333</v>
      </c>
      <c r="Y72" s="30">
        <v>1.5369836695485111</v>
      </c>
      <c r="Z72" s="12"/>
      <c r="AA72" s="30">
        <v>1.6057934508816121</v>
      </c>
      <c r="AB72" s="30">
        <v>126.47984886649874</v>
      </c>
      <c r="AC72" s="30">
        <v>1.2536873156342183</v>
      </c>
      <c r="AD72" s="30">
        <v>106.25</v>
      </c>
      <c r="AE72" s="30">
        <v>1.5113350125944585</v>
      </c>
      <c r="AF72" s="12"/>
      <c r="AG72" s="30">
        <v>1.8145161290322582</v>
      </c>
      <c r="AH72" s="30">
        <v>138.44086021505376</v>
      </c>
      <c r="AI72" s="30">
        <v>1.2937230474365118</v>
      </c>
      <c r="AJ72" s="30">
        <v>117.39130434782609</v>
      </c>
      <c r="AK72" s="30">
        <v>1.5456989247311828</v>
      </c>
      <c r="AL72" s="12"/>
      <c r="AM72" s="30">
        <v>2.0963425512934881</v>
      </c>
      <c r="AN72" s="30">
        <v>153.88046387154327</v>
      </c>
      <c r="AO72" s="30">
        <v>1.3440091507006005</v>
      </c>
      <c r="AP72" s="30">
        <v>104.44444444444446</v>
      </c>
      <c r="AQ72" s="30">
        <v>2.007136485280999</v>
      </c>
      <c r="AR72" s="12"/>
      <c r="AS72" s="37">
        <v>1.7129607722519282</v>
      </c>
      <c r="AT72" s="37">
        <v>131.20711683149577</v>
      </c>
      <c r="AU72" s="37">
        <v>1.2887148451406194</v>
      </c>
      <c r="AV72" s="37">
        <v>107.10059171597632</v>
      </c>
      <c r="AW72" s="37">
        <v>1.5993943122131264</v>
      </c>
    </row>
    <row r="73" spans="1:49" x14ac:dyDescent="0.3">
      <c r="A73" s="2" t="s">
        <v>10</v>
      </c>
      <c r="B73" s="3"/>
      <c r="C73" s="31">
        <v>3.0674846625766872</v>
      </c>
      <c r="D73" s="31">
        <v>138.44580777096112</v>
      </c>
      <c r="E73" s="31">
        <v>2.1676300578034682</v>
      </c>
      <c r="F73" s="31">
        <v>100</v>
      </c>
      <c r="G73" s="31">
        <v>3.0674846625766872</v>
      </c>
      <c r="H73" s="12"/>
      <c r="I73" s="30">
        <v>1.9685039370078741</v>
      </c>
      <c r="J73" s="30">
        <v>136.81102362204726</v>
      </c>
      <c r="K73" s="30">
        <v>1.4184397163120568</v>
      </c>
      <c r="L73" s="30">
        <v>100</v>
      </c>
      <c r="M73" s="30">
        <v>1.9685039370078741</v>
      </c>
      <c r="N73" s="12"/>
      <c r="O73" s="30">
        <v>2.8409090909090908</v>
      </c>
      <c r="P73" s="30">
        <v>136.17424242424244</v>
      </c>
      <c r="Q73" s="30">
        <v>2.0435967302452318</v>
      </c>
      <c r="R73" s="30">
        <v>125</v>
      </c>
      <c r="S73" s="30">
        <v>2.2727272727272729</v>
      </c>
      <c r="T73" s="12"/>
      <c r="U73" s="30">
        <v>3.1936127744510974</v>
      </c>
      <c r="V73" s="30">
        <v>134.93013972055888</v>
      </c>
      <c r="W73" s="30">
        <v>2.3121387283236992</v>
      </c>
      <c r="X73" s="30">
        <v>114.28571428571428</v>
      </c>
      <c r="Y73" s="30">
        <v>2.7944111776447107</v>
      </c>
      <c r="Z73" s="12"/>
      <c r="AA73" s="30">
        <v>2.6639344262295079</v>
      </c>
      <c r="AB73" s="30">
        <v>135.65573770491804</v>
      </c>
      <c r="AC73" s="30">
        <v>1.925925925925926</v>
      </c>
      <c r="AD73" s="30">
        <v>100</v>
      </c>
      <c r="AE73" s="30">
        <v>2.6639344262295079</v>
      </c>
      <c r="AF73" s="12"/>
      <c r="AG73" s="30">
        <v>2.0952380952380953</v>
      </c>
      <c r="AH73" s="30">
        <v>144.95238095238093</v>
      </c>
      <c r="AI73" s="30">
        <v>1.4248704663212435</v>
      </c>
      <c r="AJ73" s="30">
        <v>110.00000000000001</v>
      </c>
      <c r="AK73" s="30">
        <v>1.9047619047619049</v>
      </c>
      <c r="AL73" s="12"/>
      <c r="AM73" s="30">
        <v>3.7647058823529407</v>
      </c>
      <c r="AN73" s="30">
        <v>156</v>
      </c>
      <c r="AO73" s="30">
        <v>2.3564064801178204</v>
      </c>
      <c r="AP73" s="30">
        <v>123.07692307692308</v>
      </c>
      <c r="AQ73" s="30">
        <v>3.0588235294117649</v>
      </c>
      <c r="AR73" s="12"/>
      <c r="AS73" s="37">
        <v>2.7713625866050808</v>
      </c>
      <c r="AT73" s="37">
        <v>140.09815242494227</v>
      </c>
      <c r="AU73" s="37">
        <v>1.9397858153162255</v>
      </c>
      <c r="AV73" s="37">
        <v>110.34482758620689</v>
      </c>
      <c r="AW73" s="37">
        <v>2.5115473441108547</v>
      </c>
    </row>
    <row r="74" spans="1:49" x14ac:dyDescent="0.3">
      <c r="A74" s="2" t="s">
        <v>11</v>
      </c>
      <c r="B74" s="3"/>
      <c r="C74" s="31">
        <v>2.3809523809523809</v>
      </c>
      <c r="D74" s="31">
        <v>141.04761904761904</v>
      </c>
      <c r="E74" s="31">
        <v>1.6600265604249667</v>
      </c>
      <c r="F74" s="31">
        <v>104.16666666666667</v>
      </c>
      <c r="G74" s="31">
        <v>2.2857142857142856</v>
      </c>
      <c r="H74" s="12"/>
      <c r="I74" s="30">
        <v>1.6376663254861823</v>
      </c>
      <c r="J74" s="30">
        <v>138.07574206755373</v>
      </c>
      <c r="K74" s="30">
        <v>1.1721611721611722</v>
      </c>
      <c r="L74" s="30">
        <v>100</v>
      </c>
      <c r="M74" s="30">
        <v>1.6376663254861823</v>
      </c>
      <c r="N74" s="12"/>
      <c r="O74" s="30">
        <v>1.6933207902163687</v>
      </c>
      <c r="P74" s="30">
        <v>138.66415804327374</v>
      </c>
      <c r="Q74" s="30">
        <v>1.2064343163538873</v>
      </c>
      <c r="R74" s="30">
        <v>100</v>
      </c>
      <c r="S74" s="30">
        <v>1.6933207902163687</v>
      </c>
      <c r="T74" s="12"/>
      <c r="U74" s="30">
        <v>1.3118062563067607</v>
      </c>
      <c r="V74" s="30">
        <v>138.54692230070634</v>
      </c>
      <c r="W74" s="30">
        <v>0.93795093795093798</v>
      </c>
      <c r="X74" s="30">
        <v>100</v>
      </c>
      <c r="Y74" s="30">
        <v>1.3118062563067607</v>
      </c>
      <c r="Z74" s="12"/>
      <c r="AA74" s="30">
        <v>2.0928116469517746</v>
      </c>
      <c r="AB74" s="30">
        <v>145.22292993630572</v>
      </c>
      <c r="AC74" s="30">
        <v>1.4206300185299567</v>
      </c>
      <c r="AD74" s="30">
        <v>127.77777777777777</v>
      </c>
      <c r="AE74" s="30">
        <v>1.6378525932666061</v>
      </c>
      <c r="AF74" s="12"/>
      <c r="AG74" s="30">
        <v>2.5239338555265447</v>
      </c>
      <c r="AH74" s="30">
        <v>149.17319408181027</v>
      </c>
      <c r="AI74" s="30">
        <v>1.663798049340218</v>
      </c>
      <c r="AJ74" s="30">
        <v>115.99999999999999</v>
      </c>
      <c r="AK74" s="30">
        <v>2.1758050478677111</v>
      </c>
      <c r="AL74" s="12"/>
      <c r="AM74" s="30">
        <v>2.9411764705882351</v>
      </c>
      <c r="AN74" s="30">
        <v>167.76018099547511</v>
      </c>
      <c r="AO74" s="30">
        <v>1.7229953611663356</v>
      </c>
      <c r="AP74" s="30">
        <v>113.04347826086956</v>
      </c>
      <c r="AQ74" s="30">
        <v>2.6018099547511313</v>
      </c>
      <c r="AR74" s="12"/>
      <c r="AS74" s="37">
        <v>2.0795785387494803</v>
      </c>
      <c r="AT74" s="37">
        <v>145.15458200471372</v>
      </c>
      <c r="AU74" s="37">
        <v>1.4124293785310735</v>
      </c>
      <c r="AV74" s="37">
        <v>109.48905109489051</v>
      </c>
      <c r="AW74" s="37">
        <v>1.8993483987245252</v>
      </c>
    </row>
    <row r="75" spans="1:49" x14ac:dyDescent="0.3">
      <c r="A75" s="2" t="s">
        <v>12</v>
      </c>
      <c r="B75" s="3"/>
      <c r="C75" s="31">
        <v>1.6058394160583942</v>
      </c>
      <c r="D75" s="31">
        <v>136.10010427528675</v>
      </c>
      <c r="E75" s="31">
        <v>1.1661366045736787</v>
      </c>
      <c r="F75" s="31">
        <v>104.05405405405406</v>
      </c>
      <c r="G75" s="31">
        <v>1.5432742440041711</v>
      </c>
      <c r="H75" s="12"/>
      <c r="I75" s="30">
        <v>1.3032685146876293</v>
      </c>
      <c r="J75" s="30">
        <v>132.85064129085643</v>
      </c>
      <c r="K75" s="30">
        <v>0.97147262914417887</v>
      </c>
      <c r="L75" s="30">
        <v>105</v>
      </c>
      <c r="M75" s="30">
        <v>1.2412081092263136</v>
      </c>
      <c r="N75" s="12"/>
      <c r="O75" s="30">
        <v>1.4513491414554376</v>
      </c>
      <c r="P75" s="30">
        <v>133.34014717906786</v>
      </c>
      <c r="Q75" s="30">
        <v>1.0767364270548985</v>
      </c>
      <c r="R75" s="30">
        <v>107.57575757575756</v>
      </c>
      <c r="S75" s="30">
        <v>1.349141455437449</v>
      </c>
      <c r="T75" s="12"/>
      <c r="U75" s="30">
        <v>1.7432321575061527</v>
      </c>
      <c r="V75" s="30">
        <v>133.83921246923708</v>
      </c>
      <c r="W75" s="30">
        <v>1.2857358947209196</v>
      </c>
      <c r="X75" s="30">
        <v>104.93827160493827</v>
      </c>
      <c r="Y75" s="30">
        <v>1.6611977030352749</v>
      </c>
      <c r="Z75" s="12"/>
      <c r="AA75" s="30">
        <v>1.5860735009671181</v>
      </c>
      <c r="AB75" s="30">
        <v>133.2688588007737</v>
      </c>
      <c r="AC75" s="30">
        <v>1.1761331038439471</v>
      </c>
      <c r="AD75" s="30">
        <v>103.79746835443038</v>
      </c>
      <c r="AE75" s="30">
        <v>1.5280464216634431</v>
      </c>
      <c r="AF75" s="12"/>
      <c r="AG75" s="30">
        <v>2.2492127755285649</v>
      </c>
      <c r="AH75" s="30">
        <v>146.44624381466485</v>
      </c>
      <c r="AI75" s="30">
        <v>1.5126304643775526</v>
      </c>
      <c r="AJ75" s="30">
        <v>108.69565217391303</v>
      </c>
      <c r="AK75" s="30">
        <v>2.0692757534862798</v>
      </c>
      <c r="AL75" s="12"/>
      <c r="AM75" s="30">
        <v>3.2177531206657424</v>
      </c>
      <c r="AN75" s="30">
        <v>163.99445214979195</v>
      </c>
      <c r="AO75" s="30">
        <v>1.9243530192435303</v>
      </c>
      <c r="AP75" s="30">
        <v>115.99999999999999</v>
      </c>
      <c r="AQ75" s="30">
        <v>2.7739251040221915</v>
      </c>
      <c r="AR75" s="12"/>
      <c r="AS75" s="37">
        <v>1.821080385063462</v>
      </c>
      <c r="AT75" s="37">
        <v>138.91103071923479</v>
      </c>
      <c r="AU75" s="37">
        <v>1.2940048797490415</v>
      </c>
      <c r="AV75" s="37">
        <v>107.60869565217391</v>
      </c>
      <c r="AW75" s="37">
        <v>1.6923171255135201</v>
      </c>
    </row>
    <row r="76" spans="1:49" s="59" customFormat="1" x14ac:dyDescent="0.3">
      <c r="A76" s="29" t="s">
        <v>13</v>
      </c>
      <c r="B76" s="77"/>
      <c r="C76" s="36">
        <v>1.8001046572475143</v>
      </c>
      <c r="D76" s="36">
        <v>133.71009942438513</v>
      </c>
      <c r="E76" s="36">
        <v>1.3283904850169912</v>
      </c>
      <c r="F76" s="36">
        <v>106.83229813664596</v>
      </c>
      <c r="G76" s="36">
        <v>1.684981684981685</v>
      </c>
      <c r="H76" s="48"/>
      <c r="I76" s="43">
        <v>1.4812480302552788</v>
      </c>
      <c r="J76" s="35">
        <v>131.389851875197</v>
      </c>
      <c r="K76" s="43">
        <v>1.1148007590132827</v>
      </c>
      <c r="L76" s="43">
        <v>103.6764705882353</v>
      </c>
      <c r="M76" s="43">
        <v>1.4287215043597017</v>
      </c>
      <c r="N76" s="48"/>
      <c r="O76" s="35">
        <v>1.6325687125439141</v>
      </c>
      <c r="P76" s="35">
        <v>131.80409175449472</v>
      </c>
      <c r="Q76" s="35">
        <v>1.2234783955397244</v>
      </c>
      <c r="R76" s="35">
        <v>106.04026845637584</v>
      </c>
      <c r="S76" s="35">
        <v>1.5395742922091342</v>
      </c>
      <c r="T76" s="48"/>
      <c r="U76" s="35">
        <v>1.7174164998419554</v>
      </c>
      <c r="V76" s="35">
        <v>132.15678010747024</v>
      </c>
      <c r="W76" s="35">
        <v>1.2828584920509996</v>
      </c>
      <c r="X76" s="35">
        <v>104.48717948717949</v>
      </c>
      <c r="Y76" s="35">
        <v>1.6436624170266569</v>
      </c>
      <c r="Z76" s="48"/>
      <c r="AA76" s="35">
        <v>1.7013993758179806</v>
      </c>
      <c r="AB76" s="35">
        <v>132.53800463102789</v>
      </c>
      <c r="AC76" s="35">
        <v>1.2674366281685916</v>
      </c>
      <c r="AD76" s="35">
        <v>106.96202531645569</v>
      </c>
      <c r="AE76" s="35">
        <v>1.590657404610893</v>
      </c>
      <c r="AF76" s="48"/>
      <c r="AG76" s="35">
        <v>2.1328056288478452</v>
      </c>
      <c r="AH76" s="35">
        <v>144.0853122251539</v>
      </c>
      <c r="AI76" s="35">
        <v>1.4586466165413534</v>
      </c>
      <c r="AJ76" s="35">
        <v>112.13872832369943</v>
      </c>
      <c r="AK76" s="35">
        <v>1.9019349164467898</v>
      </c>
      <c r="AL76" s="48"/>
      <c r="AM76" s="35">
        <v>2.8647288988261597</v>
      </c>
      <c r="AN76" s="35">
        <v>160.81609837898267</v>
      </c>
      <c r="AO76" s="35">
        <v>1.7501920942542475</v>
      </c>
      <c r="AP76" s="35">
        <v>113.25966850828731</v>
      </c>
      <c r="AQ76" s="35">
        <v>2.5293460033538291</v>
      </c>
      <c r="AR76" s="48"/>
      <c r="AS76" s="43">
        <v>1.8656484758179672</v>
      </c>
      <c r="AT76" s="35">
        <v>137.14689265536722</v>
      </c>
      <c r="AU76" s="43">
        <v>1.3420720610073358</v>
      </c>
      <c r="AV76" s="43">
        <v>107.89946140035906</v>
      </c>
      <c r="AW76" s="43">
        <v>1.7290618985534238</v>
      </c>
    </row>
    <row r="77" spans="1:49" x14ac:dyDescent="0.3">
      <c r="A77" s="2" t="s">
        <v>14</v>
      </c>
      <c r="B77" s="3"/>
      <c r="C77" s="31">
        <v>3.8793103448275863</v>
      </c>
      <c r="D77" s="31">
        <v>143.24712643678163</v>
      </c>
      <c r="E77" s="31">
        <v>2.63671875</v>
      </c>
      <c r="F77" s="31">
        <v>128.57142857142858</v>
      </c>
      <c r="G77" s="31">
        <v>3.0172413793103448</v>
      </c>
      <c r="H77" s="12"/>
      <c r="I77" s="30">
        <v>2.4691358024691357</v>
      </c>
      <c r="J77" s="30">
        <v>143.5185185185185</v>
      </c>
      <c r="K77" s="30">
        <v>1.6913319238900635</v>
      </c>
      <c r="L77" s="30">
        <v>114.28571428571428</v>
      </c>
      <c r="M77" s="30">
        <v>2.1604938271604937</v>
      </c>
      <c r="N77" s="12"/>
      <c r="O77" s="30">
        <v>1.2422360248447204</v>
      </c>
      <c r="P77" s="30">
        <v>145.65217391304347</v>
      </c>
      <c r="Q77" s="30">
        <v>0.84566596194503174</v>
      </c>
      <c r="R77" s="30">
        <v>133.33333333333331</v>
      </c>
      <c r="S77" s="30">
        <v>0.93167701863354035</v>
      </c>
      <c r="T77" s="12"/>
      <c r="U77" s="30">
        <v>1.9943019943019942</v>
      </c>
      <c r="V77" s="30">
        <v>149.43019943019945</v>
      </c>
      <c r="W77" s="30">
        <v>1.3170272812793979</v>
      </c>
      <c r="X77" s="30">
        <v>107.69230769230769</v>
      </c>
      <c r="Y77" s="30">
        <v>1.8518518518518516</v>
      </c>
      <c r="Z77" s="12"/>
      <c r="AA77" s="30">
        <v>1.9417475728155338</v>
      </c>
      <c r="AB77" s="30">
        <v>144.79889042995839</v>
      </c>
      <c r="AC77" s="30">
        <v>1.3232514177693762</v>
      </c>
      <c r="AD77" s="30">
        <v>140</v>
      </c>
      <c r="AE77" s="30">
        <v>1.3869625520110958</v>
      </c>
      <c r="AF77" s="12"/>
      <c r="AG77" s="30">
        <v>2.3809523809523809</v>
      </c>
      <c r="AH77" s="30">
        <v>153.00751879699249</v>
      </c>
      <c r="AI77" s="30">
        <v>1.532258064516129</v>
      </c>
      <c r="AJ77" s="30">
        <v>118.75</v>
      </c>
      <c r="AK77" s="30">
        <v>2.0050125313283207</v>
      </c>
      <c r="AL77" s="12"/>
      <c r="AM77" s="30">
        <v>5.9504132231404956</v>
      </c>
      <c r="AN77" s="30">
        <v>172.89256198347107</v>
      </c>
      <c r="AO77" s="30">
        <v>3.3271719038817005</v>
      </c>
      <c r="AP77" s="30">
        <v>105.88235294117648</v>
      </c>
      <c r="AQ77" s="30">
        <v>5.6198347107438016</v>
      </c>
      <c r="AR77" s="12"/>
      <c r="AS77" s="37">
        <v>2.7835479850436227</v>
      </c>
      <c r="AT77" s="37">
        <v>150.08309098462817</v>
      </c>
      <c r="AU77" s="37">
        <v>1.8208995787471125</v>
      </c>
      <c r="AV77" s="37">
        <v>117.54385964912282</v>
      </c>
      <c r="AW77" s="37">
        <v>2.3680930619027833</v>
      </c>
    </row>
    <row r="78" spans="1:49" x14ac:dyDescent="0.3">
      <c r="A78" s="2" t="s">
        <v>15</v>
      </c>
      <c r="B78" s="3"/>
      <c r="C78" s="31">
        <v>8.064516129032258</v>
      </c>
      <c r="D78" s="31">
        <v>162.90322580645162</v>
      </c>
      <c r="E78" s="31">
        <v>4.716981132075472</v>
      </c>
      <c r="F78" s="31">
        <v>100</v>
      </c>
      <c r="G78" s="31">
        <v>8.064516129032258</v>
      </c>
      <c r="H78" s="12"/>
      <c r="I78" s="30">
        <v>2.3255813953488373</v>
      </c>
      <c r="J78" s="30">
        <v>153.48837209302326</v>
      </c>
      <c r="K78" s="30">
        <v>1.4925373134328357</v>
      </c>
      <c r="L78" s="30">
        <v>100</v>
      </c>
      <c r="M78" s="30">
        <v>2.3255813953488373</v>
      </c>
      <c r="N78" s="12"/>
      <c r="O78" s="30">
        <v>1.3157894736842104</v>
      </c>
      <c r="P78" s="30">
        <v>150</v>
      </c>
      <c r="Q78" s="30">
        <v>0.86956521739130432</v>
      </c>
      <c r="R78" s="30">
        <v>100</v>
      </c>
      <c r="S78" s="30">
        <v>1.3157894736842104</v>
      </c>
      <c r="T78" s="12"/>
      <c r="U78" s="30">
        <v>3.8961038961038961</v>
      </c>
      <c r="V78" s="30">
        <v>154.54545454545453</v>
      </c>
      <c r="W78" s="30">
        <v>2.459016393442623</v>
      </c>
      <c r="X78" s="30">
        <v>100</v>
      </c>
      <c r="Y78" s="30">
        <v>3.8961038961038961</v>
      </c>
      <c r="Z78" s="12"/>
      <c r="AA78" s="30">
        <v>7.4074074074074066</v>
      </c>
      <c r="AB78" s="30">
        <v>164.19753086419752</v>
      </c>
      <c r="AC78" s="30">
        <v>4.3165467625899279</v>
      </c>
      <c r="AD78" s="30">
        <v>100</v>
      </c>
      <c r="AE78" s="30">
        <v>7.4074074074074066</v>
      </c>
      <c r="AF78" s="12"/>
      <c r="AG78" s="30">
        <v>3.2608695652173911</v>
      </c>
      <c r="AH78" s="30">
        <v>158.69565217391303</v>
      </c>
      <c r="AI78" s="30">
        <v>2.0134228187919461</v>
      </c>
      <c r="AJ78" s="30">
        <v>100</v>
      </c>
      <c r="AK78" s="30">
        <v>3.2608695652173911</v>
      </c>
      <c r="AL78" s="12"/>
      <c r="AM78" s="30">
        <v>11.538461538461538</v>
      </c>
      <c r="AN78" s="30">
        <v>193.58974358974359</v>
      </c>
      <c r="AO78" s="30">
        <v>5.625</v>
      </c>
      <c r="AP78" s="30">
        <v>150</v>
      </c>
      <c r="AQ78" s="30">
        <v>7.6923076923076925</v>
      </c>
      <c r="AR78" s="12"/>
      <c r="AS78" s="37">
        <v>5.2536231884057969</v>
      </c>
      <c r="AT78" s="37">
        <v>162.31884057971016</v>
      </c>
      <c r="AU78" s="37">
        <v>3.1351351351351351</v>
      </c>
      <c r="AV78" s="37">
        <v>111.53846153846155</v>
      </c>
      <c r="AW78" s="37">
        <v>4.7101449275362324</v>
      </c>
    </row>
    <row r="79" spans="1:49" x14ac:dyDescent="0.3">
      <c r="A79" s="2" t="s">
        <v>16</v>
      </c>
      <c r="B79" s="3"/>
      <c r="C79" s="31">
        <v>2.7011156782149151</v>
      </c>
      <c r="D79" s="31">
        <v>147.56312389900177</v>
      </c>
      <c r="E79" s="31">
        <v>1.7975771785853849</v>
      </c>
      <c r="F79" s="31">
        <v>106.9767441860465</v>
      </c>
      <c r="G79" s="31">
        <v>2.5249559600704639</v>
      </c>
      <c r="H79" s="12"/>
      <c r="I79" s="30">
        <v>2.4552090245520901</v>
      </c>
      <c r="J79" s="30">
        <v>143.33112143331121</v>
      </c>
      <c r="K79" s="30">
        <v>1.6841147018661813</v>
      </c>
      <c r="L79" s="30">
        <v>105.71428571428572</v>
      </c>
      <c r="M79" s="30">
        <v>2.3224950232249504</v>
      </c>
      <c r="N79" s="12"/>
      <c r="O79" s="30">
        <v>2.6494146642020948</v>
      </c>
      <c r="P79" s="30">
        <v>145.96426370918053</v>
      </c>
      <c r="Q79" s="30">
        <v>1.782752902155887</v>
      </c>
      <c r="R79" s="30">
        <v>113.1578947368421</v>
      </c>
      <c r="S79" s="30">
        <v>2.3413431916204557</v>
      </c>
      <c r="T79" s="12"/>
      <c r="U79" s="30">
        <v>3.1585596967782688</v>
      </c>
      <c r="V79" s="30">
        <v>147.69425142135185</v>
      </c>
      <c r="W79" s="30">
        <v>2.0938023450586267</v>
      </c>
      <c r="X79" s="30">
        <v>113.63636363636364</v>
      </c>
      <c r="Y79" s="30">
        <v>2.7795325331648768</v>
      </c>
      <c r="Z79" s="12"/>
      <c r="AA79" s="30">
        <v>2.6377491207502932</v>
      </c>
      <c r="AB79" s="30">
        <v>144.3728018757327</v>
      </c>
      <c r="AC79" s="30">
        <v>1.7942583732057416</v>
      </c>
      <c r="AD79" s="30">
        <v>109.75609756097562</v>
      </c>
      <c r="AE79" s="30">
        <v>2.4032825322391558</v>
      </c>
      <c r="AF79" s="12"/>
      <c r="AG79" s="30">
        <v>3.6996134732192161</v>
      </c>
      <c r="AH79" s="30">
        <v>154.44505797901712</v>
      </c>
      <c r="AI79" s="30">
        <v>2.3393854748603351</v>
      </c>
      <c r="AJ79" s="30">
        <v>108.06451612903226</v>
      </c>
      <c r="AK79" s="30">
        <v>3.4235229155162896</v>
      </c>
      <c r="AL79" s="12"/>
      <c r="AM79" s="30">
        <v>5.0793650793650791</v>
      </c>
      <c r="AN79" s="30">
        <v>170.22222222222223</v>
      </c>
      <c r="AO79" s="30">
        <v>2.8975009054690326</v>
      </c>
      <c r="AP79" s="30">
        <v>121.21212121212122</v>
      </c>
      <c r="AQ79" s="30">
        <v>4.1904761904761907</v>
      </c>
      <c r="AR79" s="12"/>
      <c r="AS79" s="37">
        <v>3.1977754605491833</v>
      </c>
      <c r="AT79" s="37">
        <v>150.51268682655544</v>
      </c>
      <c r="AU79" s="37">
        <v>2.0803889422805133</v>
      </c>
      <c r="AV79" s="37">
        <v>111.85410334346504</v>
      </c>
      <c r="AW79" s="37">
        <v>2.8588807785888077</v>
      </c>
    </row>
    <row r="80" spans="1:49" x14ac:dyDescent="0.3">
      <c r="A80" s="2" t="s">
        <v>17</v>
      </c>
      <c r="B80" s="3"/>
      <c r="C80" s="31">
        <v>4.5508274231678492</v>
      </c>
      <c r="D80" s="31">
        <v>165.42553191489361</v>
      </c>
      <c r="E80" s="31">
        <v>2.6773296244784426</v>
      </c>
      <c r="F80" s="31">
        <v>122.22222222222223</v>
      </c>
      <c r="G80" s="31">
        <v>3.7234042553191489</v>
      </c>
      <c r="H80" s="12"/>
      <c r="I80" s="30">
        <v>2.7129337539432177</v>
      </c>
      <c r="J80" s="30">
        <v>161.00946372239747</v>
      </c>
      <c r="K80" s="30">
        <v>1.6570327552986512</v>
      </c>
      <c r="L80" s="30">
        <v>110.25641025641026</v>
      </c>
      <c r="M80" s="30">
        <v>2.4605678233438488</v>
      </c>
      <c r="N80" s="12"/>
      <c r="O80" s="30">
        <v>3.5714285714285712</v>
      </c>
      <c r="P80" s="30">
        <v>158.39598997493732</v>
      </c>
      <c r="Q80" s="30">
        <v>2.2050290135396517</v>
      </c>
      <c r="R80" s="30">
        <v>111.76470588235294</v>
      </c>
      <c r="S80" s="30">
        <v>3.1954887218045109</v>
      </c>
      <c r="T80" s="12"/>
      <c r="U80" s="30">
        <v>3.2156368221941989</v>
      </c>
      <c r="V80" s="30">
        <v>158.63808322824718</v>
      </c>
      <c r="W80" s="30">
        <v>1.9867549668874174</v>
      </c>
      <c r="X80" s="30">
        <v>110.86956521739131</v>
      </c>
      <c r="Y80" s="30">
        <v>2.9003783102143759</v>
      </c>
      <c r="Z80" s="12"/>
      <c r="AA80" s="30">
        <v>3.1717534410532613</v>
      </c>
      <c r="AB80" s="30">
        <v>160.32315978456015</v>
      </c>
      <c r="AC80" s="30">
        <v>1.9399707174231333</v>
      </c>
      <c r="AD80" s="30">
        <v>106</v>
      </c>
      <c r="AE80" s="30">
        <v>2.9922202274087373</v>
      </c>
      <c r="AF80" s="12"/>
      <c r="AG80" s="30">
        <v>5.1825677267373385</v>
      </c>
      <c r="AH80" s="30">
        <v>173.0859835100118</v>
      </c>
      <c r="AI80" s="30">
        <v>2.9071688140072682</v>
      </c>
      <c r="AJ80" s="30">
        <v>117.33333333333333</v>
      </c>
      <c r="AK80" s="30">
        <v>4.4169611307420498</v>
      </c>
      <c r="AL80" s="12"/>
      <c r="AM80" s="30">
        <v>4.1933191186922532</v>
      </c>
      <c r="AN80" s="30">
        <v>192.89267945984363</v>
      </c>
      <c r="AO80" s="30">
        <v>2.1276595744680851</v>
      </c>
      <c r="AP80" s="30">
        <v>122.91666666666667</v>
      </c>
      <c r="AQ80" s="30">
        <v>3.4115138592750531</v>
      </c>
      <c r="AR80" s="12"/>
      <c r="AS80" s="37">
        <v>3.8095238095238098</v>
      </c>
      <c r="AT80" s="37">
        <v>166.68446817979529</v>
      </c>
      <c r="AU80" s="37">
        <v>2.2344035499869483</v>
      </c>
      <c r="AV80" s="37">
        <v>115.05376344086022</v>
      </c>
      <c r="AW80" s="37">
        <v>3.3110814419225636</v>
      </c>
    </row>
    <row r="81" spans="1:49" x14ac:dyDescent="0.3">
      <c r="A81" s="2" t="s">
        <v>18</v>
      </c>
      <c r="B81" s="3"/>
      <c r="C81" s="31">
        <v>4.8780487804878048</v>
      </c>
      <c r="D81" s="31">
        <v>167.47967479674796</v>
      </c>
      <c r="E81" s="31">
        <v>2.8301886792452833</v>
      </c>
      <c r="F81" s="31">
        <v>120</v>
      </c>
      <c r="G81" s="31">
        <v>4.0650406504065035</v>
      </c>
      <c r="H81" s="12"/>
      <c r="I81" s="30">
        <v>5.755395683453238</v>
      </c>
      <c r="J81" s="30">
        <v>151.07913669064749</v>
      </c>
      <c r="K81" s="30">
        <v>3.669724770642202</v>
      </c>
      <c r="L81" s="30">
        <v>100</v>
      </c>
      <c r="M81" s="30">
        <v>5.755395683453238</v>
      </c>
      <c r="N81" s="12"/>
      <c r="O81" s="30">
        <v>6.2992125984251963</v>
      </c>
      <c r="P81" s="30">
        <v>155.11811023622047</v>
      </c>
      <c r="Q81" s="30">
        <v>3.9024390243902438</v>
      </c>
      <c r="R81" s="30">
        <v>100</v>
      </c>
      <c r="S81" s="30">
        <v>6.2992125984251963</v>
      </c>
      <c r="T81" s="12"/>
      <c r="U81" s="30">
        <v>1.6528925619834711</v>
      </c>
      <c r="V81" s="30">
        <v>176.03305785123965</v>
      </c>
      <c r="W81" s="30">
        <v>0.93023255813953487</v>
      </c>
      <c r="X81" s="30">
        <v>100</v>
      </c>
      <c r="Y81" s="30">
        <v>1.6528925619834711</v>
      </c>
      <c r="Z81" s="12"/>
      <c r="AA81" s="30">
        <v>6.7669172932330826</v>
      </c>
      <c r="AB81" s="30">
        <v>161.65413533834587</v>
      </c>
      <c r="AC81" s="30">
        <v>4.0178571428571432</v>
      </c>
      <c r="AD81" s="30">
        <v>112.5</v>
      </c>
      <c r="AE81" s="30">
        <v>6.0150375939849621</v>
      </c>
      <c r="AF81" s="12"/>
      <c r="AG81" s="30">
        <v>8.59375</v>
      </c>
      <c r="AH81" s="30">
        <v>160.15625</v>
      </c>
      <c r="AI81" s="30">
        <v>5.0925925925925926</v>
      </c>
      <c r="AJ81" s="30">
        <v>122.22222222222223</v>
      </c>
      <c r="AK81" s="30">
        <v>7.03125</v>
      </c>
      <c r="AL81" s="12"/>
      <c r="AM81" s="30">
        <v>11.016949152542372</v>
      </c>
      <c r="AN81" s="30">
        <v>167.79661016949152</v>
      </c>
      <c r="AO81" s="30">
        <v>6.1611374407582939</v>
      </c>
      <c r="AP81" s="30">
        <v>118.18181818181819</v>
      </c>
      <c r="AQ81" s="30">
        <v>9.3220338983050848</v>
      </c>
      <c r="AR81" s="12"/>
      <c r="AS81" s="37">
        <v>6.4116985376827893</v>
      </c>
      <c r="AT81" s="37">
        <v>162.42969628796399</v>
      </c>
      <c r="AU81" s="37">
        <v>3.79746835443038</v>
      </c>
      <c r="AV81" s="37">
        <v>111.76470588235294</v>
      </c>
      <c r="AW81" s="37">
        <v>5.7367829021372332</v>
      </c>
    </row>
    <row r="82" spans="1:49" x14ac:dyDescent="0.3">
      <c r="A82" s="2" t="s">
        <v>19</v>
      </c>
      <c r="B82" s="3"/>
      <c r="C82" s="31">
        <v>3.005008347245409</v>
      </c>
      <c r="D82" s="31">
        <v>174.62437395659433</v>
      </c>
      <c r="E82" s="31">
        <v>1.6917293233082706</v>
      </c>
      <c r="F82" s="31">
        <v>105.88235294117648</v>
      </c>
      <c r="G82" s="31">
        <v>2.8380634390651087</v>
      </c>
      <c r="H82" s="12"/>
      <c r="I82" s="30">
        <v>3</v>
      </c>
      <c r="J82" s="30">
        <v>167.16666666666666</v>
      </c>
      <c r="K82" s="30">
        <v>1.762977473065622</v>
      </c>
      <c r="L82" s="30">
        <v>105.88235294117648</v>
      </c>
      <c r="M82" s="30">
        <v>2.833333333333333</v>
      </c>
      <c r="N82" s="12"/>
      <c r="O82" s="30">
        <v>4.4859813084112146</v>
      </c>
      <c r="P82" s="30">
        <v>158.3177570093458</v>
      </c>
      <c r="Q82" s="30">
        <v>2.7554535017221582</v>
      </c>
      <c r="R82" s="30">
        <v>114.28571428571428</v>
      </c>
      <c r="S82" s="30">
        <v>3.9252336448598131</v>
      </c>
      <c r="T82" s="12"/>
      <c r="U82" s="30">
        <v>3.0195381882770871</v>
      </c>
      <c r="V82" s="30">
        <v>160.74600355239787</v>
      </c>
      <c r="W82" s="30">
        <v>1.843817787418655</v>
      </c>
      <c r="X82" s="30">
        <v>130.76923076923077</v>
      </c>
      <c r="Y82" s="30">
        <v>2.3090586145648313</v>
      </c>
      <c r="Z82" s="12"/>
      <c r="AA82" s="30">
        <v>4.4799999999999995</v>
      </c>
      <c r="AB82" s="30">
        <v>169.92000000000002</v>
      </c>
      <c r="AC82" s="30">
        <v>2.5688073394495414</v>
      </c>
      <c r="AD82" s="30">
        <v>103.7037037037037</v>
      </c>
      <c r="AE82" s="30">
        <v>4.32</v>
      </c>
      <c r="AF82" s="12"/>
      <c r="AG82" s="30">
        <v>4.4036697247706424</v>
      </c>
      <c r="AH82" s="30">
        <v>166.60550458715596</v>
      </c>
      <c r="AI82" s="30">
        <v>2.5751072961373391</v>
      </c>
      <c r="AJ82" s="30">
        <v>104.34782608695652</v>
      </c>
      <c r="AK82" s="30">
        <v>4.2201834862385326</v>
      </c>
      <c r="AL82" s="12"/>
      <c r="AM82" s="30">
        <v>7.4889867841409687</v>
      </c>
      <c r="AN82" s="30">
        <v>188.54625550660793</v>
      </c>
      <c r="AO82" s="30">
        <v>3.8202247191011236</v>
      </c>
      <c r="AP82" s="30">
        <v>147.82608695652172</v>
      </c>
      <c r="AQ82" s="30">
        <v>5.0660792951541849</v>
      </c>
      <c r="AR82" s="12"/>
      <c r="AS82" s="37">
        <v>4.1571027799030862</v>
      </c>
      <c r="AT82" s="37">
        <v>169.01300688599846</v>
      </c>
      <c r="AU82" s="37">
        <v>2.4005891016200298</v>
      </c>
      <c r="AV82" s="37">
        <v>115.60283687943263</v>
      </c>
      <c r="AW82" s="37">
        <v>3.5960214231063508</v>
      </c>
    </row>
    <row r="83" spans="1:49" x14ac:dyDescent="0.3">
      <c r="A83" s="2" t="s">
        <v>20</v>
      </c>
      <c r="B83" s="3"/>
      <c r="C83" s="31">
        <v>2.1465235650956602</v>
      </c>
      <c r="D83" s="31">
        <v>145.91693887074194</v>
      </c>
      <c r="E83" s="31">
        <v>1.4497321147179325</v>
      </c>
      <c r="F83" s="31">
        <v>112.19512195121952</v>
      </c>
      <c r="G83" s="31">
        <v>1.9132057862809144</v>
      </c>
      <c r="H83" s="12"/>
      <c r="I83" s="30">
        <v>1.835294117647059</v>
      </c>
      <c r="J83" s="30">
        <v>142.35294117647058</v>
      </c>
      <c r="K83" s="30">
        <v>1.2728459530026108</v>
      </c>
      <c r="L83" s="30">
        <v>111.42857142857143</v>
      </c>
      <c r="M83" s="30">
        <v>1.6470588235294119</v>
      </c>
      <c r="N83" s="12"/>
      <c r="O83" s="30">
        <v>2.5803310613437196</v>
      </c>
      <c r="P83" s="30">
        <v>142.35637779941578</v>
      </c>
      <c r="Q83" s="30">
        <v>1.7803157541148806</v>
      </c>
      <c r="R83" s="30">
        <v>112.7659574468085</v>
      </c>
      <c r="S83" s="30">
        <v>2.2882181110029212</v>
      </c>
      <c r="T83" s="12"/>
      <c r="U83" s="30">
        <v>2.9383429672447012</v>
      </c>
      <c r="V83" s="30">
        <v>147.35067437379575</v>
      </c>
      <c r="W83" s="30">
        <v>1.9551282051282051</v>
      </c>
      <c r="X83" s="30">
        <v>127.08333333333333</v>
      </c>
      <c r="Y83" s="30">
        <v>2.3121387283236992</v>
      </c>
      <c r="Z83" s="12"/>
      <c r="AA83" s="30">
        <v>3.1738730450781967</v>
      </c>
      <c r="AB83" s="30">
        <v>142.36430542778288</v>
      </c>
      <c r="AC83" s="30">
        <v>2.1807838179519599</v>
      </c>
      <c r="AD83" s="30">
        <v>114.99999999999999</v>
      </c>
      <c r="AE83" s="30">
        <v>2.7598896044158234</v>
      </c>
      <c r="AF83" s="12"/>
      <c r="AG83" s="30">
        <v>3.2120925838450636</v>
      </c>
      <c r="AH83" s="30">
        <v>153.99149740198393</v>
      </c>
      <c r="AI83" s="30">
        <v>2.0432692307692308</v>
      </c>
      <c r="AJ83" s="30">
        <v>123.63636363636363</v>
      </c>
      <c r="AK83" s="30">
        <v>2.5980160604629194</v>
      </c>
      <c r="AL83" s="12"/>
      <c r="AM83" s="30">
        <v>3.7144515380150898</v>
      </c>
      <c r="AN83" s="30">
        <v>176.66860127684271</v>
      </c>
      <c r="AO83" s="30">
        <v>2.0592020592020592</v>
      </c>
      <c r="AP83" s="30">
        <v>112.28070175438596</v>
      </c>
      <c r="AQ83" s="30">
        <v>3.3081834010446896</v>
      </c>
      <c r="AR83" s="12"/>
      <c r="AS83" s="37">
        <v>2.775464890369137</v>
      </c>
      <c r="AT83" s="37">
        <v>149.41715237302247</v>
      </c>
      <c r="AU83" s="37">
        <v>1.8236527765113524</v>
      </c>
      <c r="AV83" s="37">
        <v>116.61807580174927</v>
      </c>
      <c r="AW83" s="37">
        <v>2.3799611434915349</v>
      </c>
    </row>
    <row r="84" spans="1:49" x14ac:dyDescent="0.3">
      <c r="A84" s="2" t="s">
        <v>21</v>
      </c>
      <c r="B84" s="3"/>
      <c r="C84" s="31">
        <v>2.4173027989821882</v>
      </c>
      <c r="D84" s="31">
        <v>148.09160305343511</v>
      </c>
      <c r="E84" s="31">
        <v>1.6060862214708367</v>
      </c>
      <c r="F84" s="31">
        <v>105.55555555555556</v>
      </c>
      <c r="G84" s="31">
        <v>2.2900763358778624</v>
      </c>
      <c r="H84" s="12"/>
      <c r="I84" s="30">
        <v>3.4120734908136483</v>
      </c>
      <c r="J84" s="30">
        <v>146.45669291338584</v>
      </c>
      <c r="K84" s="30">
        <v>2.276707530647986</v>
      </c>
      <c r="L84" s="30">
        <v>108.33333333333333</v>
      </c>
      <c r="M84" s="30">
        <v>3.1496062992125982</v>
      </c>
      <c r="N84" s="12"/>
      <c r="O84" s="30">
        <v>2.7777777777777777</v>
      </c>
      <c r="P84" s="30">
        <v>142.39766081871346</v>
      </c>
      <c r="Q84" s="30">
        <v>1.9133937562940584</v>
      </c>
      <c r="R84" s="30">
        <v>111.76470588235294</v>
      </c>
      <c r="S84" s="30">
        <v>2.4853801169590644</v>
      </c>
      <c r="T84" s="12"/>
      <c r="U84" s="30">
        <v>2.1304926764314249</v>
      </c>
      <c r="V84" s="30">
        <v>151.93075898801598</v>
      </c>
      <c r="W84" s="30">
        <v>1.3828867761452031</v>
      </c>
      <c r="X84" s="30">
        <v>114.28571428571428</v>
      </c>
      <c r="Y84" s="30">
        <v>1.8641810918774968</v>
      </c>
      <c r="Z84" s="12"/>
      <c r="AA84" s="30">
        <v>3.4013605442176873</v>
      </c>
      <c r="AB84" s="30">
        <v>145.17006802721087</v>
      </c>
      <c r="AC84" s="30">
        <v>2.2893772893772892</v>
      </c>
      <c r="AD84" s="30">
        <v>125</v>
      </c>
      <c r="AE84" s="30">
        <v>2.7210884353741496</v>
      </c>
      <c r="AF84" s="12"/>
      <c r="AG84" s="30">
        <v>5.012853470437018</v>
      </c>
      <c r="AH84" s="30">
        <v>153.59897172236504</v>
      </c>
      <c r="AI84" s="30">
        <v>3.1604538087520258</v>
      </c>
      <c r="AJ84" s="30">
        <v>121.875</v>
      </c>
      <c r="AK84" s="30">
        <v>4.1131105398457581</v>
      </c>
      <c r="AL84" s="12"/>
      <c r="AM84" s="30">
        <v>3.7099494097807759</v>
      </c>
      <c r="AN84" s="30">
        <v>173.86172006745363</v>
      </c>
      <c r="AO84" s="30">
        <v>2.0892687559354228</v>
      </c>
      <c r="AP84" s="30">
        <v>104.76190476190477</v>
      </c>
      <c r="AQ84" s="30">
        <v>3.5413153456998319</v>
      </c>
      <c r="AR84" s="12"/>
      <c r="AS84" s="37">
        <v>3.2619375122813912</v>
      </c>
      <c r="AT84" s="37">
        <v>151.07093731577913</v>
      </c>
      <c r="AU84" s="37">
        <v>2.1135727018079957</v>
      </c>
      <c r="AV84" s="37">
        <v>113.69863013698631</v>
      </c>
      <c r="AW84" s="37">
        <v>2.8689329927294165</v>
      </c>
    </row>
    <row r="85" spans="1:49" s="59" customFormat="1" ht="16.8" x14ac:dyDescent="0.3">
      <c r="A85" s="28" t="s">
        <v>22</v>
      </c>
      <c r="B85" s="76"/>
      <c r="C85" s="36">
        <v>3.1266017426960535</v>
      </c>
      <c r="D85" s="36">
        <v>153.16504356740131</v>
      </c>
      <c r="E85" s="36">
        <v>2.0004919242436663</v>
      </c>
      <c r="F85" s="36">
        <v>114.55399061032865</v>
      </c>
      <c r="G85" s="36">
        <v>2.7293695540748333</v>
      </c>
      <c r="H85" s="48"/>
      <c r="I85" s="35">
        <v>2.5362318840579712</v>
      </c>
      <c r="J85" s="35">
        <v>149.32903918411165</v>
      </c>
      <c r="K85" s="35">
        <v>1.6700539012105682</v>
      </c>
      <c r="L85" s="35">
        <v>108.62068965517241</v>
      </c>
      <c r="M85" s="35">
        <v>2.3349436392914655</v>
      </c>
      <c r="N85" s="48"/>
      <c r="O85" s="35">
        <v>2.9023027660444201</v>
      </c>
      <c r="P85" s="35">
        <v>148.39896443657176</v>
      </c>
      <c r="Q85" s="35">
        <v>1.918227665706052</v>
      </c>
      <c r="R85" s="35">
        <v>112.6984126984127</v>
      </c>
      <c r="S85" s="35">
        <v>2.5752827360675843</v>
      </c>
      <c r="T85" s="48"/>
      <c r="U85" s="35">
        <v>2.8690172945435046</v>
      </c>
      <c r="V85" s="35">
        <v>152.03110336506234</v>
      </c>
      <c r="W85" s="35">
        <v>1.8521724078241302</v>
      </c>
      <c r="X85" s="35">
        <v>116.93989071038251</v>
      </c>
      <c r="Y85" s="35">
        <v>2.4534119855208472</v>
      </c>
      <c r="Z85" s="48"/>
      <c r="AA85" s="35">
        <v>3.1735916390517462</v>
      </c>
      <c r="AB85" s="35">
        <v>149.85980117257199</v>
      </c>
      <c r="AC85" s="35">
        <v>2.0737902889980844</v>
      </c>
      <c r="AD85" s="35">
        <v>112.16216216216218</v>
      </c>
      <c r="AE85" s="35">
        <v>2.8294672444557736</v>
      </c>
      <c r="AF85" s="48"/>
      <c r="AG85" s="35">
        <v>4.0040165683444204</v>
      </c>
      <c r="AH85" s="35">
        <v>159.0435546629848</v>
      </c>
      <c r="AI85" s="35">
        <v>2.4557351809083907</v>
      </c>
      <c r="AJ85" s="35">
        <v>115.99999999999999</v>
      </c>
      <c r="AK85" s="35">
        <v>3.4517384209865698</v>
      </c>
      <c r="AL85" s="48"/>
      <c r="AM85" s="42">
        <v>4.8374790172440107</v>
      </c>
      <c r="AN85" s="42">
        <v>178.86464214863423</v>
      </c>
      <c r="AO85" s="42">
        <v>2.6333277953148366</v>
      </c>
      <c r="AP85" s="42">
        <v>119.17293233082707</v>
      </c>
      <c r="AQ85" s="42">
        <v>4.0592095223561726</v>
      </c>
      <c r="AR85" s="48"/>
      <c r="AS85" s="42">
        <v>3.3288821060663865</v>
      </c>
      <c r="AT85" s="42">
        <v>155.40251812285388</v>
      </c>
      <c r="AU85" s="42">
        <v>2.0971793238549639</v>
      </c>
      <c r="AV85" s="42">
        <v>114.65177398160316</v>
      </c>
      <c r="AW85" s="42">
        <v>2.9034719572682182</v>
      </c>
    </row>
    <row r="86" spans="1:49" x14ac:dyDescent="0.3">
      <c r="A86" s="28" t="s">
        <v>71</v>
      </c>
      <c r="B86" s="17"/>
      <c r="C86" s="36">
        <v>2.2579815359990851</v>
      </c>
      <c r="D86" s="36">
        <v>136.30491325349416</v>
      </c>
      <c r="E86" s="36">
        <v>1.6295715670702777</v>
      </c>
      <c r="F86" s="36">
        <v>108.3676268861454</v>
      </c>
      <c r="G86" s="36">
        <v>2.0836310629662447</v>
      </c>
      <c r="H86" s="48"/>
      <c r="I86" s="43">
        <v>2.0335551055828751</v>
      </c>
      <c r="J86" s="43">
        <v>133.04888631761642</v>
      </c>
      <c r="K86" s="43">
        <v>1.5054177909118163</v>
      </c>
      <c r="L86" s="43">
        <v>107.98771121351767</v>
      </c>
      <c r="M86" s="43">
        <v>1.8831356667630896</v>
      </c>
      <c r="N86" s="48"/>
      <c r="O86" s="35">
        <v>2.0395302205671726</v>
      </c>
      <c r="P86" s="35">
        <v>133.21970782010885</v>
      </c>
      <c r="Q86" s="43">
        <v>1.5078675956712342</v>
      </c>
      <c r="R86" s="35">
        <v>108.70229007633587</v>
      </c>
      <c r="S86" s="43">
        <v>1.876253222572329</v>
      </c>
      <c r="T86" s="48"/>
      <c r="U86" s="35">
        <v>2.1063535911602211</v>
      </c>
      <c r="V86" s="35">
        <v>134.50736648250461</v>
      </c>
      <c r="W86" s="35">
        <v>1.5418316623135899</v>
      </c>
      <c r="X86" s="35">
        <v>109.5808383233533</v>
      </c>
      <c r="Y86" s="35">
        <v>1.9221915285451197</v>
      </c>
      <c r="Z86" s="48"/>
      <c r="AA86" s="35">
        <v>2.181465621717702</v>
      </c>
      <c r="AB86" s="35">
        <v>134.6906897201799</v>
      </c>
      <c r="AC86" s="35">
        <v>1.5937979615127309</v>
      </c>
      <c r="AD86" s="35">
        <v>109.75609756097562</v>
      </c>
      <c r="AE86" s="35">
        <v>1.9875575664539065</v>
      </c>
      <c r="AF86" s="48"/>
      <c r="AG86" s="35">
        <v>2.8582659478885892</v>
      </c>
      <c r="AH86" s="35">
        <v>146.56334231805928</v>
      </c>
      <c r="AI86" s="35">
        <v>1.9128866173099328</v>
      </c>
      <c r="AJ86" s="35">
        <v>111.86813186813187</v>
      </c>
      <c r="AK86" s="35">
        <v>2.5550314465408808</v>
      </c>
      <c r="AL86" s="48"/>
      <c r="AM86" s="42">
        <v>3.7546799786058118</v>
      </c>
      <c r="AN86" s="42">
        <v>162.99162060973435</v>
      </c>
      <c r="AO86" s="42">
        <v>2.2517321016166285</v>
      </c>
      <c r="AP86" s="42">
        <v>114.45652173913044</v>
      </c>
      <c r="AQ86" s="35">
        <v>3.2804421465501874</v>
      </c>
      <c r="AR86" s="48"/>
      <c r="AS86" s="35">
        <v>2.4240555641199779</v>
      </c>
      <c r="AT86" s="35">
        <v>139.51777210211199</v>
      </c>
      <c r="AU86" s="35">
        <v>1.7077810001291549</v>
      </c>
      <c r="AV86" s="35">
        <v>110.37753746917093</v>
      </c>
      <c r="AW86" s="35">
        <v>2.1961493431551053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2" ht="15.6" x14ac:dyDescent="0.3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2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2" ht="15" x14ac:dyDescent="0.25">
      <c r="A3" s="193" t="s">
        <v>56</v>
      </c>
      <c r="B3" s="194"/>
      <c r="C3" s="194"/>
      <c r="D3" s="194"/>
      <c r="E3" s="194"/>
      <c r="F3" s="19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2" ht="15" x14ac:dyDescent="0.25">
      <c r="A4" s="195" t="s">
        <v>36</v>
      </c>
      <c r="B4" s="196"/>
      <c r="C4" s="196"/>
      <c r="D4" s="196"/>
      <c r="E4" s="196"/>
      <c r="F4" s="19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2" x14ac:dyDescent="0.3">
      <c r="A5" s="197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2" ht="15.6" x14ac:dyDescent="0.3">
      <c r="A6" s="19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2" ht="15" x14ac:dyDescent="0.25">
      <c r="A7" s="2" t="s">
        <v>0</v>
      </c>
      <c r="B7" s="3"/>
      <c r="C7" s="15">
        <v>2034</v>
      </c>
      <c r="D7" s="15">
        <v>49</v>
      </c>
      <c r="E7" s="15">
        <v>55</v>
      </c>
      <c r="F7" s="15">
        <v>2964</v>
      </c>
      <c r="G7" s="12"/>
      <c r="H7" s="16">
        <v>2028</v>
      </c>
      <c r="I7" s="16">
        <v>37</v>
      </c>
      <c r="J7" s="16">
        <v>41</v>
      </c>
      <c r="K7" s="16">
        <v>2824</v>
      </c>
      <c r="L7" s="12"/>
      <c r="M7" s="16">
        <v>2147</v>
      </c>
      <c r="N7" s="16">
        <v>46</v>
      </c>
      <c r="O7" s="16">
        <v>51</v>
      </c>
      <c r="P7" s="16">
        <v>2939</v>
      </c>
      <c r="Q7" s="12"/>
      <c r="R7" s="16">
        <v>2147</v>
      </c>
      <c r="S7" s="16">
        <v>44</v>
      </c>
      <c r="T7" s="16">
        <v>50</v>
      </c>
      <c r="U7" s="16">
        <v>2949</v>
      </c>
      <c r="V7" s="12"/>
      <c r="W7" s="16">
        <v>2305</v>
      </c>
      <c r="X7" s="16">
        <v>62</v>
      </c>
      <c r="Y7" s="16">
        <v>68</v>
      </c>
      <c r="Z7" s="16">
        <v>3349</v>
      </c>
      <c r="AA7" s="12"/>
      <c r="AB7" s="16">
        <v>2264</v>
      </c>
      <c r="AC7" s="16">
        <v>55</v>
      </c>
      <c r="AD7" s="16">
        <v>63</v>
      </c>
      <c r="AE7" s="16">
        <v>3602</v>
      </c>
      <c r="AF7" s="12"/>
      <c r="AG7" s="16">
        <v>1946</v>
      </c>
      <c r="AH7" s="16">
        <v>63</v>
      </c>
      <c r="AI7" s="16">
        <v>76</v>
      </c>
      <c r="AJ7" s="16">
        <v>3420</v>
      </c>
      <c r="AK7" s="12"/>
      <c r="AL7" s="22">
        <v>14871</v>
      </c>
      <c r="AM7" s="22">
        <v>356</v>
      </c>
      <c r="AN7" s="22">
        <v>404</v>
      </c>
      <c r="AO7" s="22">
        <v>22047</v>
      </c>
    </row>
    <row r="8" spans="1:42" ht="15" x14ac:dyDescent="0.25">
      <c r="A8" s="2" t="s">
        <v>1</v>
      </c>
      <c r="B8" s="3"/>
      <c r="C8" s="15">
        <v>68</v>
      </c>
      <c r="D8" s="15">
        <v>0</v>
      </c>
      <c r="E8" s="15">
        <v>0</v>
      </c>
      <c r="F8" s="15">
        <v>94</v>
      </c>
      <c r="G8" s="12"/>
      <c r="H8" s="16">
        <v>65</v>
      </c>
      <c r="I8" s="16">
        <v>0</v>
      </c>
      <c r="J8" s="16">
        <v>0</v>
      </c>
      <c r="K8" s="16">
        <v>83</v>
      </c>
      <c r="L8" s="12"/>
      <c r="M8" s="16">
        <v>48</v>
      </c>
      <c r="N8" s="16">
        <v>1</v>
      </c>
      <c r="O8" s="16">
        <v>1</v>
      </c>
      <c r="P8" s="16">
        <v>70</v>
      </c>
      <c r="Q8" s="12"/>
      <c r="R8" s="16">
        <v>47</v>
      </c>
      <c r="S8" s="16">
        <v>0</v>
      </c>
      <c r="T8" s="16">
        <v>0</v>
      </c>
      <c r="U8" s="16">
        <v>60</v>
      </c>
      <c r="V8" s="12"/>
      <c r="W8" s="16">
        <v>50</v>
      </c>
      <c r="X8" s="16">
        <v>3</v>
      </c>
      <c r="Y8" s="16">
        <v>3</v>
      </c>
      <c r="Z8" s="16">
        <v>69</v>
      </c>
      <c r="AA8" s="12"/>
      <c r="AB8" s="16">
        <v>54</v>
      </c>
      <c r="AC8" s="16">
        <v>1</v>
      </c>
      <c r="AD8" s="16">
        <v>1</v>
      </c>
      <c r="AE8" s="16">
        <v>79</v>
      </c>
      <c r="AF8" s="12"/>
      <c r="AG8" s="16">
        <v>61</v>
      </c>
      <c r="AH8" s="16">
        <v>1</v>
      </c>
      <c r="AI8" s="16">
        <v>1</v>
      </c>
      <c r="AJ8" s="16">
        <v>106</v>
      </c>
      <c r="AK8" s="12"/>
      <c r="AL8" s="27">
        <v>393</v>
      </c>
      <c r="AM8" s="27">
        <v>6</v>
      </c>
      <c r="AN8" s="27">
        <v>6</v>
      </c>
      <c r="AO8" s="27">
        <v>561</v>
      </c>
      <c r="AP8" s="82"/>
    </row>
    <row r="9" spans="1:42" ht="15" x14ac:dyDescent="0.25">
      <c r="A9" s="2" t="s">
        <v>2</v>
      </c>
      <c r="B9" s="3"/>
      <c r="C9" s="15">
        <v>6502</v>
      </c>
      <c r="D9" s="15">
        <v>105</v>
      </c>
      <c r="E9" s="15">
        <v>108</v>
      </c>
      <c r="F9" s="15">
        <v>7944</v>
      </c>
      <c r="G9" s="12"/>
      <c r="H9" s="16">
        <v>6742</v>
      </c>
      <c r="I9" s="16">
        <v>108</v>
      </c>
      <c r="J9" s="16">
        <v>112</v>
      </c>
      <c r="K9" s="16">
        <v>8203</v>
      </c>
      <c r="L9" s="12"/>
      <c r="M9" s="16">
        <v>6838</v>
      </c>
      <c r="N9" s="16">
        <v>98</v>
      </c>
      <c r="O9" s="16">
        <v>103</v>
      </c>
      <c r="P9" s="16">
        <v>8315</v>
      </c>
      <c r="Q9" s="12"/>
      <c r="R9" s="16">
        <v>7278</v>
      </c>
      <c r="S9" s="16">
        <v>120</v>
      </c>
      <c r="T9" s="16">
        <v>127</v>
      </c>
      <c r="U9" s="16">
        <v>8840</v>
      </c>
      <c r="V9" s="12"/>
      <c r="W9" s="16">
        <v>7230</v>
      </c>
      <c r="X9" s="16">
        <v>124</v>
      </c>
      <c r="Y9" s="16">
        <v>132</v>
      </c>
      <c r="Z9" s="16">
        <v>8992</v>
      </c>
      <c r="AA9" s="12"/>
      <c r="AB9" s="16">
        <v>6517</v>
      </c>
      <c r="AC9" s="16">
        <v>146</v>
      </c>
      <c r="AD9" s="16">
        <v>160</v>
      </c>
      <c r="AE9" s="16">
        <v>8839</v>
      </c>
      <c r="AF9" s="12"/>
      <c r="AG9" s="16">
        <v>5066</v>
      </c>
      <c r="AH9" s="16">
        <v>115</v>
      </c>
      <c r="AI9" s="16">
        <v>135</v>
      </c>
      <c r="AJ9" s="16">
        <v>7351</v>
      </c>
      <c r="AK9" s="12"/>
      <c r="AL9" s="26">
        <v>46173</v>
      </c>
      <c r="AM9" s="26">
        <v>816</v>
      </c>
      <c r="AN9" s="26">
        <v>877</v>
      </c>
      <c r="AO9" s="26">
        <v>58484</v>
      </c>
      <c r="AP9" s="82"/>
    </row>
    <row r="10" spans="1:42" ht="15" x14ac:dyDescent="0.25">
      <c r="A10" s="2" t="s">
        <v>3</v>
      </c>
      <c r="B10" s="3"/>
      <c r="C10" s="15">
        <v>451</v>
      </c>
      <c r="D10" s="15">
        <v>11</v>
      </c>
      <c r="E10" s="15">
        <v>12</v>
      </c>
      <c r="F10" s="15">
        <v>597</v>
      </c>
      <c r="G10" s="12"/>
      <c r="H10" s="16">
        <v>412</v>
      </c>
      <c r="I10" s="16">
        <v>6</v>
      </c>
      <c r="J10" s="16">
        <v>6</v>
      </c>
      <c r="K10" s="16">
        <v>515</v>
      </c>
      <c r="L10" s="12"/>
      <c r="M10" s="16">
        <v>450</v>
      </c>
      <c r="N10" s="16">
        <v>11</v>
      </c>
      <c r="O10" s="16">
        <v>13</v>
      </c>
      <c r="P10" s="16">
        <v>549</v>
      </c>
      <c r="Q10" s="12"/>
      <c r="R10" s="16">
        <v>497</v>
      </c>
      <c r="S10" s="16">
        <v>6</v>
      </c>
      <c r="T10" s="16">
        <v>6</v>
      </c>
      <c r="U10" s="16">
        <v>665</v>
      </c>
      <c r="V10" s="12"/>
      <c r="W10" s="16">
        <v>559</v>
      </c>
      <c r="X10" s="16">
        <v>13</v>
      </c>
      <c r="Y10" s="16">
        <v>14</v>
      </c>
      <c r="Z10" s="16">
        <v>721</v>
      </c>
      <c r="AA10" s="12"/>
      <c r="AB10" s="16">
        <v>568</v>
      </c>
      <c r="AC10" s="16">
        <v>26</v>
      </c>
      <c r="AD10" s="16">
        <v>28</v>
      </c>
      <c r="AE10" s="16">
        <v>793</v>
      </c>
      <c r="AF10" s="12"/>
      <c r="AG10" s="16">
        <v>413</v>
      </c>
      <c r="AH10" s="16">
        <v>13</v>
      </c>
      <c r="AI10" s="16">
        <v>15</v>
      </c>
      <c r="AJ10" s="16">
        <v>616</v>
      </c>
      <c r="AK10" s="12"/>
      <c r="AL10" s="22">
        <v>3350</v>
      </c>
      <c r="AM10" s="22">
        <v>86</v>
      </c>
      <c r="AN10" s="22">
        <v>94</v>
      </c>
      <c r="AO10" s="22">
        <v>4456</v>
      </c>
    </row>
    <row r="11" spans="1:42" ht="15" x14ac:dyDescent="0.25">
      <c r="A11" s="2" t="s">
        <v>4</v>
      </c>
      <c r="B11" s="3"/>
      <c r="C11" s="15">
        <v>2638</v>
      </c>
      <c r="D11" s="15">
        <v>62</v>
      </c>
      <c r="E11" s="15">
        <v>63</v>
      </c>
      <c r="F11" s="15">
        <v>3554</v>
      </c>
      <c r="G11" s="12"/>
      <c r="H11" s="16">
        <v>2861</v>
      </c>
      <c r="I11" s="16">
        <v>67</v>
      </c>
      <c r="J11" s="16">
        <v>69</v>
      </c>
      <c r="K11" s="16">
        <v>3714</v>
      </c>
      <c r="L11" s="12"/>
      <c r="M11" s="16">
        <v>2663</v>
      </c>
      <c r="N11" s="16">
        <v>47</v>
      </c>
      <c r="O11" s="16">
        <v>53</v>
      </c>
      <c r="P11" s="16">
        <v>3500</v>
      </c>
      <c r="Q11" s="12"/>
      <c r="R11" s="16">
        <v>2858</v>
      </c>
      <c r="S11" s="16">
        <v>71</v>
      </c>
      <c r="T11" s="16">
        <v>80</v>
      </c>
      <c r="U11" s="16">
        <v>3774</v>
      </c>
      <c r="V11" s="12"/>
      <c r="W11" s="16">
        <v>2886</v>
      </c>
      <c r="X11" s="16">
        <v>76</v>
      </c>
      <c r="Y11" s="16">
        <v>81</v>
      </c>
      <c r="Z11" s="16">
        <v>3842</v>
      </c>
      <c r="AA11" s="12"/>
      <c r="AB11" s="16">
        <v>3009</v>
      </c>
      <c r="AC11" s="16">
        <v>87</v>
      </c>
      <c r="AD11" s="16">
        <v>91</v>
      </c>
      <c r="AE11" s="16">
        <v>4434</v>
      </c>
      <c r="AF11" s="12"/>
      <c r="AG11" s="16">
        <v>2346</v>
      </c>
      <c r="AH11" s="16">
        <v>101</v>
      </c>
      <c r="AI11" s="16">
        <v>116</v>
      </c>
      <c r="AJ11" s="16">
        <v>3793</v>
      </c>
      <c r="AK11" s="12"/>
      <c r="AL11" s="22">
        <v>19261</v>
      </c>
      <c r="AM11" s="22">
        <v>511</v>
      </c>
      <c r="AN11" s="22">
        <v>553</v>
      </c>
      <c r="AO11" s="22">
        <v>26611</v>
      </c>
    </row>
    <row r="12" spans="1:42" ht="15" x14ac:dyDescent="0.25">
      <c r="A12" s="2" t="s">
        <v>5</v>
      </c>
      <c r="B12" s="3"/>
      <c r="C12" s="15">
        <v>729</v>
      </c>
      <c r="D12" s="15">
        <v>21</v>
      </c>
      <c r="E12" s="15">
        <v>22</v>
      </c>
      <c r="F12" s="15">
        <v>919</v>
      </c>
      <c r="G12" s="12"/>
      <c r="H12" s="16">
        <v>751</v>
      </c>
      <c r="I12" s="16">
        <v>18</v>
      </c>
      <c r="J12" s="16">
        <v>19</v>
      </c>
      <c r="K12" s="16">
        <v>952</v>
      </c>
      <c r="L12" s="12"/>
      <c r="M12" s="16">
        <v>713</v>
      </c>
      <c r="N12" s="16">
        <v>15</v>
      </c>
      <c r="O12" s="16">
        <v>17</v>
      </c>
      <c r="P12" s="16">
        <v>884</v>
      </c>
      <c r="Q12" s="12"/>
      <c r="R12" s="16">
        <v>679</v>
      </c>
      <c r="S12" s="16">
        <v>10</v>
      </c>
      <c r="T12" s="16">
        <v>10</v>
      </c>
      <c r="U12" s="16">
        <v>870</v>
      </c>
      <c r="V12" s="12"/>
      <c r="W12" s="16">
        <v>784</v>
      </c>
      <c r="X12" s="16">
        <v>20</v>
      </c>
      <c r="Y12" s="16">
        <v>21</v>
      </c>
      <c r="Z12" s="16">
        <v>999</v>
      </c>
      <c r="AA12" s="12"/>
      <c r="AB12" s="16">
        <v>813</v>
      </c>
      <c r="AC12" s="16">
        <v>24</v>
      </c>
      <c r="AD12" s="16">
        <v>25</v>
      </c>
      <c r="AE12" s="16">
        <v>1127</v>
      </c>
      <c r="AF12" s="12"/>
      <c r="AG12" s="16">
        <v>596</v>
      </c>
      <c r="AH12" s="16">
        <v>26</v>
      </c>
      <c r="AI12" s="16">
        <v>28</v>
      </c>
      <c r="AJ12" s="16">
        <v>877</v>
      </c>
      <c r="AK12" s="12"/>
      <c r="AL12" s="22">
        <v>5065</v>
      </c>
      <c r="AM12" s="22">
        <v>134</v>
      </c>
      <c r="AN12" s="22">
        <v>142</v>
      </c>
      <c r="AO12" s="22">
        <v>6628</v>
      </c>
    </row>
    <row r="13" spans="1:42" ht="15" x14ac:dyDescent="0.25">
      <c r="A13" s="2" t="s">
        <v>6</v>
      </c>
      <c r="B13" s="3"/>
      <c r="C13" s="15">
        <v>1530</v>
      </c>
      <c r="D13" s="15">
        <v>13</v>
      </c>
      <c r="E13" s="15">
        <v>14</v>
      </c>
      <c r="F13" s="15">
        <v>1952</v>
      </c>
      <c r="G13" s="12"/>
      <c r="H13" s="16">
        <v>1453</v>
      </c>
      <c r="I13" s="16">
        <v>17</v>
      </c>
      <c r="J13" s="16">
        <v>19</v>
      </c>
      <c r="K13" s="16">
        <v>1833</v>
      </c>
      <c r="L13" s="12"/>
      <c r="M13" s="16">
        <v>1435</v>
      </c>
      <c r="N13" s="16">
        <v>14</v>
      </c>
      <c r="O13" s="16">
        <v>14</v>
      </c>
      <c r="P13" s="16">
        <v>1825</v>
      </c>
      <c r="Q13" s="12"/>
      <c r="R13" s="16">
        <v>1504</v>
      </c>
      <c r="S13" s="16">
        <v>10</v>
      </c>
      <c r="T13" s="16">
        <v>10</v>
      </c>
      <c r="U13" s="16">
        <v>1945</v>
      </c>
      <c r="V13" s="12"/>
      <c r="W13" s="16">
        <v>1647</v>
      </c>
      <c r="X13" s="16">
        <v>11</v>
      </c>
      <c r="Y13" s="16">
        <v>13</v>
      </c>
      <c r="Z13" s="16">
        <v>2104</v>
      </c>
      <c r="AA13" s="12"/>
      <c r="AB13" s="16">
        <v>1387</v>
      </c>
      <c r="AC13" s="16">
        <v>21</v>
      </c>
      <c r="AD13" s="16">
        <v>23</v>
      </c>
      <c r="AE13" s="16">
        <v>1845</v>
      </c>
      <c r="AF13" s="12"/>
      <c r="AG13" s="16">
        <v>1129</v>
      </c>
      <c r="AH13" s="16">
        <v>22</v>
      </c>
      <c r="AI13" s="16">
        <v>25</v>
      </c>
      <c r="AJ13" s="16">
        <v>1662</v>
      </c>
      <c r="AK13" s="12"/>
      <c r="AL13" s="22">
        <v>10085</v>
      </c>
      <c r="AM13" s="22">
        <v>108</v>
      </c>
      <c r="AN13" s="22">
        <v>118</v>
      </c>
      <c r="AO13" s="22">
        <v>13166</v>
      </c>
    </row>
    <row r="14" spans="1:42" ht="15" x14ac:dyDescent="0.25">
      <c r="A14" s="2" t="s">
        <v>7</v>
      </c>
      <c r="B14" s="3"/>
      <c r="C14" s="15">
        <v>3522</v>
      </c>
      <c r="D14" s="15">
        <v>77</v>
      </c>
      <c r="E14" s="15">
        <v>80</v>
      </c>
      <c r="F14" s="15">
        <v>4673</v>
      </c>
      <c r="G14" s="12"/>
      <c r="H14" s="16">
        <v>3499</v>
      </c>
      <c r="I14" s="16">
        <v>72</v>
      </c>
      <c r="J14" s="16">
        <v>73</v>
      </c>
      <c r="K14" s="16">
        <v>4725</v>
      </c>
      <c r="L14" s="12"/>
      <c r="M14" s="16">
        <v>3455</v>
      </c>
      <c r="N14" s="16">
        <v>55</v>
      </c>
      <c r="O14" s="16">
        <v>57</v>
      </c>
      <c r="P14" s="16">
        <v>4548</v>
      </c>
      <c r="Q14" s="12"/>
      <c r="R14" s="16">
        <v>3542</v>
      </c>
      <c r="S14" s="16">
        <v>65</v>
      </c>
      <c r="T14" s="16">
        <v>68</v>
      </c>
      <c r="U14" s="16">
        <v>4658</v>
      </c>
      <c r="V14" s="12"/>
      <c r="W14" s="16">
        <v>3671</v>
      </c>
      <c r="X14" s="16">
        <v>62</v>
      </c>
      <c r="Y14" s="16">
        <v>67</v>
      </c>
      <c r="Z14" s="16">
        <v>4962</v>
      </c>
      <c r="AA14" s="12"/>
      <c r="AB14" s="16">
        <v>3559</v>
      </c>
      <c r="AC14" s="16">
        <v>93</v>
      </c>
      <c r="AD14" s="16">
        <v>104</v>
      </c>
      <c r="AE14" s="16">
        <v>5268</v>
      </c>
      <c r="AF14" s="12"/>
      <c r="AG14" s="16">
        <v>2702</v>
      </c>
      <c r="AH14" s="16">
        <v>82</v>
      </c>
      <c r="AI14" s="16">
        <v>90</v>
      </c>
      <c r="AJ14" s="16">
        <v>4401</v>
      </c>
      <c r="AK14" s="12"/>
      <c r="AL14" s="22">
        <v>23950</v>
      </c>
      <c r="AM14" s="22">
        <v>506</v>
      </c>
      <c r="AN14" s="22">
        <v>539</v>
      </c>
      <c r="AO14" s="22">
        <v>33235</v>
      </c>
    </row>
    <row r="15" spans="1:42" s="59" customFormat="1" ht="15" x14ac:dyDescent="0.25">
      <c r="A15" s="28" t="s">
        <v>8</v>
      </c>
      <c r="B15" s="76"/>
      <c r="C15" s="19">
        <v>17474</v>
      </c>
      <c r="D15" s="19">
        <v>338</v>
      </c>
      <c r="E15" s="19">
        <v>354</v>
      </c>
      <c r="F15" s="19">
        <v>22697</v>
      </c>
      <c r="G15" s="48"/>
      <c r="H15" s="21">
        <v>17811</v>
      </c>
      <c r="I15" s="21">
        <v>325</v>
      </c>
      <c r="J15" s="21">
        <v>339</v>
      </c>
      <c r="K15" s="21">
        <v>22849</v>
      </c>
      <c r="L15" s="48"/>
      <c r="M15" s="21">
        <v>17749</v>
      </c>
      <c r="N15" s="21">
        <v>287</v>
      </c>
      <c r="O15" s="21">
        <v>309</v>
      </c>
      <c r="P15" s="21">
        <v>22630</v>
      </c>
      <c r="Q15" s="48"/>
      <c r="R15" s="21">
        <v>18552</v>
      </c>
      <c r="S15" s="21">
        <v>326</v>
      </c>
      <c r="T15" s="21">
        <v>351</v>
      </c>
      <c r="U15" s="21">
        <v>23761</v>
      </c>
      <c r="V15" s="48"/>
      <c r="W15" s="21">
        <v>19132</v>
      </c>
      <c r="X15" s="21">
        <v>371</v>
      </c>
      <c r="Y15" s="21">
        <v>399</v>
      </c>
      <c r="Z15" s="21">
        <v>25038</v>
      </c>
      <c r="AA15" s="21"/>
      <c r="AB15" s="21">
        <v>18171</v>
      </c>
      <c r="AC15" s="21">
        <v>453</v>
      </c>
      <c r="AD15" s="21">
        <v>495</v>
      </c>
      <c r="AE15" s="21">
        <v>25987</v>
      </c>
      <c r="AF15" s="48"/>
      <c r="AG15" s="21">
        <v>14259</v>
      </c>
      <c r="AH15" s="21">
        <v>423</v>
      </c>
      <c r="AI15" s="21">
        <v>486</v>
      </c>
      <c r="AJ15" s="21">
        <v>22226</v>
      </c>
      <c r="AK15" s="48"/>
      <c r="AL15" s="23">
        <v>123148</v>
      </c>
      <c r="AM15" s="23">
        <v>2523</v>
      </c>
      <c r="AN15" s="23">
        <v>2733</v>
      </c>
      <c r="AO15" s="23">
        <v>165188</v>
      </c>
    </row>
    <row r="16" spans="1:42" ht="15" x14ac:dyDescent="0.25">
      <c r="A16" s="2" t="s">
        <v>9</v>
      </c>
      <c r="B16" s="3"/>
      <c r="C16" s="15">
        <v>3058</v>
      </c>
      <c r="D16" s="15">
        <v>59</v>
      </c>
      <c r="E16" s="15">
        <v>62</v>
      </c>
      <c r="F16" s="15">
        <v>3918</v>
      </c>
      <c r="G16" s="12"/>
      <c r="H16" s="16">
        <v>3157</v>
      </c>
      <c r="I16" s="16">
        <v>40</v>
      </c>
      <c r="J16" s="16">
        <v>41</v>
      </c>
      <c r="K16" s="16">
        <v>3988</v>
      </c>
      <c r="L16" s="12"/>
      <c r="M16" s="16">
        <v>3170</v>
      </c>
      <c r="N16" s="16">
        <v>35</v>
      </c>
      <c r="O16" s="16">
        <v>35</v>
      </c>
      <c r="P16" s="16">
        <v>4034</v>
      </c>
      <c r="Q16" s="12"/>
      <c r="R16" s="16">
        <v>3442</v>
      </c>
      <c r="S16" s="16">
        <v>48</v>
      </c>
      <c r="T16" s="16">
        <v>54</v>
      </c>
      <c r="U16" s="16">
        <v>4435</v>
      </c>
      <c r="V16" s="12"/>
      <c r="W16" s="16">
        <v>3111</v>
      </c>
      <c r="X16" s="16">
        <v>48</v>
      </c>
      <c r="Y16" s="16">
        <v>49</v>
      </c>
      <c r="Z16" s="16">
        <v>4075</v>
      </c>
      <c r="AA16" s="12"/>
      <c r="AB16" s="16">
        <v>2818</v>
      </c>
      <c r="AC16" s="16">
        <v>54</v>
      </c>
      <c r="AD16" s="16">
        <v>55</v>
      </c>
      <c r="AE16" s="16">
        <v>3947</v>
      </c>
      <c r="AF16" s="12"/>
      <c r="AG16" s="16">
        <v>2070</v>
      </c>
      <c r="AH16" s="16">
        <v>54</v>
      </c>
      <c r="AI16" s="16">
        <v>57</v>
      </c>
      <c r="AJ16" s="16">
        <v>3251</v>
      </c>
      <c r="AK16" s="12"/>
      <c r="AL16" s="22">
        <v>20826</v>
      </c>
      <c r="AM16" s="22">
        <v>338</v>
      </c>
      <c r="AN16" s="22">
        <v>353</v>
      </c>
      <c r="AO16" s="22">
        <v>27648</v>
      </c>
    </row>
    <row r="17" spans="1:41" ht="15" x14ac:dyDescent="0.25">
      <c r="A17" s="2" t="s">
        <v>10</v>
      </c>
      <c r="B17" s="3"/>
      <c r="C17" s="15">
        <v>531</v>
      </c>
      <c r="D17" s="15">
        <v>11</v>
      </c>
      <c r="E17" s="15">
        <v>11</v>
      </c>
      <c r="F17" s="15">
        <v>726</v>
      </c>
      <c r="G17" s="12"/>
      <c r="H17" s="16">
        <v>539</v>
      </c>
      <c r="I17" s="16">
        <v>9</v>
      </c>
      <c r="J17" s="16">
        <v>9</v>
      </c>
      <c r="K17" s="16">
        <v>758</v>
      </c>
      <c r="L17" s="12"/>
      <c r="M17" s="16">
        <v>494</v>
      </c>
      <c r="N17" s="16">
        <v>10</v>
      </c>
      <c r="O17" s="16">
        <v>10</v>
      </c>
      <c r="P17" s="16">
        <v>669</v>
      </c>
      <c r="Q17" s="12"/>
      <c r="R17" s="16">
        <v>531</v>
      </c>
      <c r="S17" s="16">
        <v>18</v>
      </c>
      <c r="T17" s="16">
        <v>18</v>
      </c>
      <c r="U17" s="16">
        <v>746</v>
      </c>
      <c r="V17" s="12"/>
      <c r="W17" s="16">
        <v>543</v>
      </c>
      <c r="X17" s="16">
        <v>18</v>
      </c>
      <c r="Y17" s="16">
        <v>19</v>
      </c>
      <c r="Z17" s="16">
        <v>759</v>
      </c>
      <c r="AA17" s="12"/>
      <c r="AB17" s="16">
        <v>534</v>
      </c>
      <c r="AC17" s="16">
        <v>16</v>
      </c>
      <c r="AD17" s="16">
        <v>16</v>
      </c>
      <c r="AE17" s="16">
        <v>791</v>
      </c>
      <c r="AF17" s="12"/>
      <c r="AG17" s="16">
        <v>409</v>
      </c>
      <c r="AH17" s="16">
        <v>17</v>
      </c>
      <c r="AI17" s="16">
        <v>17</v>
      </c>
      <c r="AJ17" s="16">
        <v>640</v>
      </c>
      <c r="AK17" s="12"/>
      <c r="AL17" s="22">
        <v>3581</v>
      </c>
      <c r="AM17" s="22">
        <v>99</v>
      </c>
      <c r="AN17" s="22">
        <v>100</v>
      </c>
      <c r="AO17" s="22">
        <v>5089</v>
      </c>
    </row>
    <row r="18" spans="1:41" ht="15" x14ac:dyDescent="0.25">
      <c r="A18" s="2" t="s">
        <v>11</v>
      </c>
      <c r="B18" s="3"/>
      <c r="C18" s="15">
        <v>1101</v>
      </c>
      <c r="D18" s="15">
        <v>18</v>
      </c>
      <c r="E18" s="15">
        <v>19</v>
      </c>
      <c r="F18" s="15">
        <v>1609</v>
      </c>
      <c r="G18" s="12"/>
      <c r="H18" s="16">
        <v>1076</v>
      </c>
      <c r="I18" s="16">
        <v>22</v>
      </c>
      <c r="J18" s="16">
        <v>22</v>
      </c>
      <c r="K18" s="16">
        <v>1536</v>
      </c>
      <c r="L18" s="12"/>
      <c r="M18" s="16">
        <v>1030</v>
      </c>
      <c r="N18" s="16">
        <v>16</v>
      </c>
      <c r="O18" s="16">
        <v>17</v>
      </c>
      <c r="P18" s="16">
        <v>1416</v>
      </c>
      <c r="Q18" s="12"/>
      <c r="R18" s="16">
        <v>1085</v>
      </c>
      <c r="S18" s="16">
        <v>21</v>
      </c>
      <c r="T18" s="16">
        <v>22</v>
      </c>
      <c r="U18" s="16">
        <v>1541</v>
      </c>
      <c r="V18" s="12"/>
      <c r="W18" s="16">
        <v>1150</v>
      </c>
      <c r="X18" s="16">
        <v>22</v>
      </c>
      <c r="Y18" s="16">
        <v>22</v>
      </c>
      <c r="Z18" s="16">
        <v>1648</v>
      </c>
      <c r="AA18" s="12"/>
      <c r="AB18" s="16">
        <v>1169</v>
      </c>
      <c r="AC18" s="16">
        <v>31</v>
      </c>
      <c r="AD18" s="16">
        <v>33</v>
      </c>
      <c r="AE18" s="16">
        <v>1821</v>
      </c>
      <c r="AF18" s="12"/>
      <c r="AG18" s="16">
        <v>966</v>
      </c>
      <c r="AH18" s="16">
        <v>34</v>
      </c>
      <c r="AI18" s="16">
        <v>36</v>
      </c>
      <c r="AJ18" s="16">
        <v>1622</v>
      </c>
      <c r="AK18" s="12"/>
      <c r="AL18" s="22">
        <v>7577</v>
      </c>
      <c r="AM18" s="22">
        <v>164</v>
      </c>
      <c r="AN18" s="22">
        <v>171</v>
      </c>
      <c r="AO18" s="22">
        <v>11193</v>
      </c>
    </row>
    <row r="19" spans="1:41" ht="15" x14ac:dyDescent="0.25">
      <c r="A19" s="2" t="s">
        <v>12</v>
      </c>
      <c r="B19" s="3"/>
      <c r="C19" s="15">
        <v>4647</v>
      </c>
      <c r="D19" s="15">
        <v>80</v>
      </c>
      <c r="E19" s="15">
        <v>98</v>
      </c>
      <c r="F19" s="15">
        <v>6379</v>
      </c>
      <c r="G19" s="12"/>
      <c r="H19" s="16">
        <v>4689</v>
      </c>
      <c r="I19" s="16">
        <v>66</v>
      </c>
      <c r="J19" s="16">
        <v>74</v>
      </c>
      <c r="K19" s="16">
        <v>6194</v>
      </c>
      <c r="L19" s="12"/>
      <c r="M19" s="16">
        <v>4765</v>
      </c>
      <c r="N19" s="16">
        <v>62</v>
      </c>
      <c r="O19" s="16">
        <v>64</v>
      </c>
      <c r="P19" s="16">
        <v>6342</v>
      </c>
      <c r="Q19" s="12"/>
      <c r="R19" s="16">
        <v>4874</v>
      </c>
      <c r="S19" s="16">
        <v>59</v>
      </c>
      <c r="T19" s="16">
        <v>62</v>
      </c>
      <c r="U19" s="16">
        <v>6502</v>
      </c>
      <c r="V19" s="12"/>
      <c r="W19" s="16">
        <v>4849</v>
      </c>
      <c r="X19" s="16">
        <v>81</v>
      </c>
      <c r="Y19" s="16">
        <v>89</v>
      </c>
      <c r="Z19" s="16">
        <v>6502</v>
      </c>
      <c r="AA19" s="12"/>
      <c r="AB19" s="16">
        <v>4086</v>
      </c>
      <c r="AC19" s="16">
        <v>89</v>
      </c>
      <c r="AD19" s="16">
        <v>97</v>
      </c>
      <c r="AE19" s="16">
        <v>5957</v>
      </c>
      <c r="AF19" s="12"/>
      <c r="AG19" s="16">
        <v>3434</v>
      </c>
      <c r="AH19" s="16">
        <v>82</v>
      </c>
      <c r="AI19" s="16">
        <v>91</v>
      </c>
      <c r="AJ19" s="16">
        <v>5674</v>
      </c>
      <c r="AK19" s="12"/>
      <c r="AL19" s="22">
        <v>31344</v>
      </c>
      <c r="AM19" s="22">
        <v>519</v>
      </c>
      <c r="AN19" s="22">
        <v>575</v>
      </c>
      <c r="AO19" s="22">
        <v>43550</v>
      </c>
    </row>
    <row r="20" spans="1:41" s="59" customFormat="1" ht="15" x14ac:dyDescent="0.25">
      <c r="A20" s="29" t="s">
        <v>13</v>
      </c>
      <c r="B20" s="77"/>
      <c r="C20" s="19">
        <v>9337</v>
      </c>
      <c r="D20" s="19">
        <v>168</v>
      </c>
      <c r="E20" s="19">
        <v>190</v>
      </c>
      <c r="F20" s="19">
        <v>12632</v>
      </c>
      <c r="G20" s="48"/>
      <c r="H20" s="21">
        <v>9461</v>
      </c>
      <c r="I20" s="21">
        <v>137</v>
      </c>
      <c r="J20" s="21">
        <v>146</v>
      </c>
      <c r="K20" s="21">
        <v>12476</v>
      </c>
      <c r="L20" s="21"/>
      <c r="M20" s="21">
        <v>9459</v>
      </c>
      <c r="N20" s="21">
        <v>123</v>
      </c>
      <c r="O20" s="21">
        <v>126</v>
      </c>
      <c r="P20" s="21">
        <v>12461</v>
      </c>
      <c r="Q20" s="21"/>
      <c r="R20" s="21">
        <v>9932</v>
      </c>
      <c r="S20" s="21">
        <v>146</v>
      </c>
      <c r="T20" s="21">
        <v>156</v>
      </c>
      <c r="U20" s="21">
        <v>13224</v>
      </c>
      <c r="V20" s="48"/>
      <c r="W20" s="21">
        <v>9653</v>
      </c>
      <c r="X20" s="21">
        <v>169</v>
      </c>
      <c r="Y20" s="21">
        <v>179</v>
      </c>
      <c r="Z20" s="21">
        <v>12984</v>
      </c>
      <c r="AA20" s="48"/>
      <c r="AB20" s="21">
        <v>8607</v>
      </c>
      <c r="AC20" s="21">
        <v>190</v>
      </c>
      <c r="AD20" s="21">
        <v>201</v>
      </c>
      <c r="AE20" s="21">
        <v>12516</v>
      </c>
      <c r="AF20" s="48"/>
      <c r="AG20" s="21">
        <v>6879</v>
      </c>
      <c r="AH20" s="21">
        <v>187</v>
      </c>
      <c r="AI20" s="21">
        <v>201</v>
      </c>
      <c r="AJ20" s="21">
        <v>11187</v>
      </c>
      <c r="AK20" s="48"/>
      <c r="AL20" s="21">
        <v>63328</v>
      </c>
      <c r="AM20" s="24">
        <v>1120</v>
      </c>
      <c r="AN20" s="24">
        <v>1199</v>
      </c>
      <c r="AO20" s="21">
        <v>87480</v>
      </c>
    </row>
    <row r="21" spans="1:41" ht="15" x14ac:dyDescent="0.25">
      <c r="A21" s="2" t="s">
        <v>14</v>
      </c>
      <c r="B21" s="3"/>
      <c r="C21" s="15">
        <v>664</v>
      </c>
      <c r="D21" s="15">
        <v>23</v>
      </c>
      <c r="E21" s="15">
        <v>23</v>
      </c>
      <c r="F21" s="15">
        <v>989</v>
      </c>
      <c r="G21" s="12"/>
      <c r="H21" s="16">
        <v>647</v>
      </c>
      <c r="I21" s="16">
        <v>20</v>
      </c>
      <c r="J21" s="16">
        <v>21</v>
      </c>
      <c r="K21" s="16">
        <v>913</v>
      </c>
      <c r="L21" s="12"/>
      <c r="M21" s="16">
        <v>667</v>
      </c>
      <c r="N21" s="16">
        <v>22</v>
      </c>
      <c r="O21" s="16">
        <v>25</v>
      </c>
      <c r="P21" s="16">
        <v>980</v>
      </c>
      <c r="Q21" s="12"/>
      <c r="R21" s="16">
        <v>700</v>
      </c>
      <c r="S21" s="16">
        <v>19</v>
      </c>
      <c r="T21" s="16">
        <v>21</v>
      </c>
      <c r="U21" s="16">
        <v>1036</v>
      </c>
      <c r="V21" s="12"/>
      <c r="W21" s="16">
        <v>723</v>
      </c>
      <c r="X21" s="16">
        <v>20</v>
      </c>
      <c r="Y21" s="16">
        <v>20</v>
      </c>
      <c r="Z21" s="16">
        <v>1066</v>
      </c>
      <c r="AA21" s="12"/>
      <c r="AB21" s="16">
        <v>744</v>
      </c>
      <c r="AC21" s="16">
        <v>20</v>
      </c>
      <c r="AD21" s="16">
        <v>21</v>
      </c>
      <c r="AE21" s="16">
        <v>1176</v>
      </c>
      <c r="AF21" s="12"/>
      <c r="AG21" s="16">
        <v>520</v>
      </c>
      <c r="AH21" s="16">
        <v>27</v>
      </c>
      <c r="AI21" s="16">
        <v>34</v>
      </c>
      <c r="AJ21" s="16">
        <v>892</v>
      </c>
      <c r="AK21" s="12"/>
      <c r="AL21" s="22">
        <v>4665</v>
      </c>
      <c r="AM21" s="22">
        <v>151</v>
      </c>
      <c r="AN21" s="22">
        <v>165</v>
      </c>
      <c r="AO21" s="22">
        <v>7052</v>
      </c>
    </row>
    <row r="22" spans="1:41" ht="15" x14ac:dyDescent="0.25">
      <c r="A22" s="2" t="s">
        <v>15</v>
      </c>
      <c r="B22" s="3"/>
      <c r="C22" s="15">
        <v>93</v>
      </c>
      <c r="D22" s="15">
        <v>8</v>
      </c>
      <c r="E22" s="15">
        <v>8</v>
      </c>
      <c r="F22" s="15">
        <v>152</v>
      </c>
      <c r="G22" s="12"/>
      <c r="H22" s="16">
        <v>86</v>
      </c>
      <c r="I22" s="16">
        <v>4</v>
      </c>
      <c r="J22" s="16">
        <v>4</v>
      </c>
      <c r="K22" s="16">
        <v>169</v>
      </c>
      <c r="L22" s="12"/>
      <c r="M22" s="16">
        <v>79</v>
      </c>
      <c r="N22" s="16">
        <v>5</v>
      </c>
      <c r="O22" s="16">
        <v>6</v>
      </c>
      <c r="P22" s="16">
        <v>129</v>
      </c>
      <c r="Q22" s="12"/>
      <c r="R22" s="16">
        <v>62</v>
      </c>
      <c r="S22" s="16">
        <v>1</v>
      </c>
      <c r="T22" s="16">
        <v>1</v>
      </c>
      <c r="U22" s="16">
        <v>98</v>
      </c>
      <c r="V22" s="12"/>
      <c r="W22" s="16">
        <v>76</v>
      </c>
      <c r="X22" s="16">
        <v>2</v>
      </c>
      <c r="Y22" s="16">
        <v>3</v>
      </c>
      <c r="Z22" s="16">
        <v>126</v>
      </c>
      <c r="AA22" s="12"/>
      <c r="AB22" s="16">
        <v>88</v>
      </c>
      <c r="AC22" s="16">
        <v>4</v>
      </c>
      <c r="AD22" s="16">
        <v>6</v>
      </c>
      <c r="AE22" s="16">
        <v>141</v>
      </c>
      <c r="AF22" s="12"/>
      <c r="AG22" s="16">
        <v>73</v>
      </c>
      <c r="AH22" s="16">
        <v>4</v>
      </c>
      <c r="AI22" s="16">
        <v>4</v>
      </c>
      <c r="AJ22" s="16">
        <v>139</v>
      </c>
      <c r="AK22" s="12"/>
      <c r="AL22" s="22">
        <v>557</v>
      </c>
      <c r="AM22" s="22">
        <v>28</v>
      </c>
      <c r="AN22" s="22">
        <v>32</v>
      </c>
      <c r="AO22" s="22">
        <v>954</v>
      </c>
    </row>
    <row r="23" spans="1:41" ht="15" x14ac:dyDescent="0.25">
      <c r="A23" s="2" t="s">
        <v>16</v>
      </c>
      <c r="B23" s="3"/>
      <c r="C23" s="15">
        <v>1693</v>
      </c>
      <c r="D23" s="15">
        <v>40</v>
      </c>
      <c r="E23" s="15">
        <v>49</v>
      </c>
      <c r="F23" s="15">
        <v>2536</v>
      </c>
      <c r="G23" s="12"/>
      <c r="H23" s="16">
        <v>1553</v>
      </c>
      <c r="I23" s="16">
        <v>29</v>
      </c>
      <c r="J23" s="16">
        <v>30</v>
      </c>
      <c r="K23" s="16">
        <v>2258</v>
      </c>
      <c r="L23" s="12"/>
      <c r="M23" s="16">
        <v>1604</v>
      </c>
      <c r="N23" s="16">
        <v>36</v>
      </c>
      <c r="O23" s="16">
        <v>42</v>
      </c>
      <c r="P23" s="16">
        <v>2293</v>
      </c>
      <c r="Q23" s="12"/>
      <c r="R23" s="16">
        <v>1543</v>
      </c>
      <c r="S23" s="16">
        <v>40</v>
      </c>
      <c r="T23" s="16">
        <v>42</v>
      </c>
      <c r="U23" s="16">
        <v>2229</v>
      </c>
      <c r="V23" s="12"/>
      <c r="W23" s="16">
        <v>1641</v>
      </c>
      <c r="X23" s="16">
        <v>40</v>
      </c>
      <c r="Y23" s="16">
        <v>44</v>
      </c>
      <c r="Z23" s="16">
        <v>2421</v>
      </c>
      <c r="AA23" s="12"/>
      <c r="AB23" s="16">
        <v>1541</v>
      </c>
      <c r="AC23" s="16">
        <v>57</v>
      </c>
      <c r="AD23" s="16">
        <v>63</v>
      </c>
      <c r="AE23" s="16">
        <v>2367</v>
      </c>
      <c r="AF23" s="12"/>
      <c r="AG23" s="16">
        <v>1393</v>
      </c>
      <c r="AH23" s="16">
        <v>49</v>
      </c>
      <c r="AI23" s="16">
        <v>54</v>
      </c>
      <c r="AJ23" s="16">
        <v>2351</v>
      </c>
      <c r="AK23" s="12"/>
      <c r="AL23" s="22">
        <v>10968</v>
      </c>
      <c r="AM23" s="22">
        <v>291</v>
      </c>
      <c r="AN23" s="22">
        <v>324</v>
      </c>
      <c r="AO23" s="22">
        <v>16455</v>
      </c>
    </row>
    <row r="24" spans="1:41" ht="15" x14ac:dyDescent="0.25">
      <c r="A24" s="2" t="s">
        <v>17</v>
      </c>
      <c r="B24" s="3"/>
      <c r="C24" s="15">
        <v>1712</v>
      </c>
      <c r="D24" s="15">
        <v>54</v>
      </c>
      <c r="E24" s="15">
        <v>57</v>
      </c>
      <c r="F24" s="15">
        <v>2792</v>
      </c>
      <c r="G24" s="12"/>
      <c r="H24" s="16">
        <v>1622</v>
      </c>
      <c r="I24" s="16">
        <v>41</v>
      </c>
      <c r="J24" s="16">
        <v>46</v>
      </c>
      <c r="K24" s="16">
        <v>2664</v>
      </c>
      <c r="L24" s="12"/>
      <c r="M24" s="16">
        <v>1599</v>
      </c>
      <c r="N24" s="16">
        <v>43</v>
      </c>
      <c r="O24" s="16">
        <v>43</v>
      </c>
      <c r="P24" s="16">
        <v>2555</v>
      </c>
      <c r="Q24" s="12"/>
      <c r="R24" s="16">
        <v>1766</v>
      </c>
      <c r="S24" s="16">
        <v>48</v>
      </c>
      <c r="T24" s="16">
        <v>57</v>
      </c>
      <c r="U24" s="16">
        <v>2831</v>
      </c>
      <c r="V24" s="12"/>
      <c r="W24" s="16">
        <v>1731</v>
      </c>
      <c r="X24" s="16">
        <v>44</v>
      </c>
      <c r="Y24" s="16">
        <v>47</v>
      </c>
      <c r="Z24" s="16">
        <v>2792</v>
      </c>
      <c r="AA24" s="12"/>
      <c r="AB24" s="16">
        <v>1679</v>
      </c>
      <c r="AC24" s="16">
        <v>64</v>
      </c>
      <c r="AD24" s="16">
        <v>76</v>
      </c>
      <c r="AE24" s="16">
        <v>2776</v>
      </c>
      <c r="AF24" s="12"/>
      <c r="AG24" s="16">
        <v>1474</v>
      </c>
      <c r="AH24" s="16">
        <v>75</v>
      </c>
      <c r="AI24" s="16">
        <v>83</v>
      </c>
      <c r="AJ24" s="16">
        <v>2936</v>
      </c>
      <c r="AK24" s="12"/>
      <c r="AL24" s="22">
        <v>11583</v>
      </c>
      <c r="AM24" s="22">
        <v>369</v>
      </c>
      <c r="AN24" s="22">
        <v>409</v>
      </c>
      <c r="AO24" s="22">
        <v>19346</v>
      </c>
    </row>
    <row r="25" spans="1:41" ht="15" x14ac:dyDescent="0.25">
      <c r="A25" s="2" t="s">
        <v>18</v>
      </c>
      <c r="B25" s="3"/>
      <c r="C25" s="15">
        <v>109</v>
      </c>
      <c r="D25" s="15">
        <v>12</v>
      </c>
      <c r="E25" s="15">
        <v>14</v>
      </c>
      <c r="F25" s="15">
        <v>178</v>
      </c>
      <c r="G25" s="12"/>
      <c r="H25" s="16">
        <v>142</v>
      </c>
      <c r="I25" s="16">
        <v>8</v>
      </c>
      <c r="J25" s="16">
        <v>8</v>
      </c>
      <c r="K25" s="16">
        <v>241</v>
      </c>
      <c r="L25" s="12"/>
      <c r="M25" s="16">
        <v>130</v>
      </c>
      <c r="N25" s="16">
        <v>7</v>
      </c>
      <c r="O25" s="16">
        <v>7</v>
      </c>
      <c r="P25" s="16">
        <v>222</v>
      </c>
      <c r="Q25" s="12"/>
      <c r="R25" s="16">
        <v>136</v>
      </c>
      <c r="S25" s="16">
        <v>6</v>
      </c>
      <c r="T25" s="16">
        <v>7</v>
      </c>
      <c r="U25" s="16">
        <v>212</v>
      </c>
      <c r="V25" s="12"/>
      <c r="W25" s="16">
        <v>156</v>
      </c>
      <c r="X25" s="16">
        <v>8</v>
      </c>
      <c r="Y25" s="16">
        <v>8</v>
      </c>
      <c r="Z25" s="16">
        <v>242</v>
      </c>
      <c r="AA25" s="12"/>
      <c r="AB25" s="16">
        <v>127</v>
      </c>
      <c r="AC25" s="16">
        <v>6</v>
      </c>
      <c r="AD25" s="16">
        <v>8</v>
      </c>
      <c r="AE25" s="16">
        <v>195</v>
      </c>
      <c r="AF25" s="12"/>
      <c r="AG25" s="16">
        <v>121</v>
      </c>
      <c r="AH25" s="16">
        <v>6</v>
      </c>
      <c r="AI25" s="16">
        <v>7</v>
      </c>
      <c r="AJ25" s="16">
        <v>232</v>
      </c>
      <c r="AK25" s="12"/>
      <c r="AL25" s="22">
        <v>921</v>
      </c>
      <c r="AM25" s="22">
        <v>53</v>
      </c>
      <c r="AN25" s="22">
        <v>59</v>
      </c>
      <c r="AO25" s="22">
        <v>1522</v>
      </c>
    </row>
    <row r="26" spans="1:41" ht="15" x14ac:dyDescent="0.25">
      <c r="A26" s="2" t="s">
        <v>19</v>
      </c>
      <c r="B26" s="3"/>
      <c r="C26" s="15">
        <v>506</v>
      </c>
      <c r="D26" s="15">
        <v>26</v>
      </c>
      <c r="E26" s="15">
        <v>28</v>
      </c>
      <c r="F26" s="15">
        <v>855</v>
      </c>
      <c r="G26" s="12"/>
      <c r="H26" s="16">
        <v>590</v>
      </c>
      <c r="I26" s="16">
        <v>32</v>
      </c>
      <c r="J26" s="16">
        <v>36</v>
      </c>
      <c r="K26" s="16">
        <v>885</v>
      </c>
      <c r="L26" s="12"/>
      <c r="M26" s="16">
        <v>609</v>
      </c>
      <c r="N26" s="16">
        <v>25</v>
      </c>
      <c r="O26" s="16">
        <v>30</v>
      </c>
      <c r="P26" s="16">
        <v>953</v>
      </c>
      <c r="Q26" s="12"/>
      <c r="R26" s="16">
        <v>538</v>
      </c>
      <c r="S26" s="16">
        <v>9</v>
      </c>
      <c r="T26" s="16">
        <v>12</v>
      </c>
      <c r="U26" s="16">
        <v>874</v>
      </c>
      <c r="V26" s="12"/>
      <c r="W26" s="16">
        <v>548</v>
      </c>
      <c r="X26" s="16">
        <v>17</v>
      </c>
      <c r="Y26" s="16">
        <v>19</v>
      </c>
      <c r="Z26" s="16">
        <v>907</v>
      </c>
      <c r="AA26" s="12"/>
      <c r="AB26" s="16">
        <v>458</v>
      </c>
      <c r="AC26" s="16">
        <v>18</v>
      </c>
      <c r="AD26" s="16">
        <v>24</v>
      </c>
      <c r="AE26" s="16">
        <v>757</v>
      </c>
      <c r="AF26" s="12"/>
      <c r="AG26" s="16">
        <v>468</v>
      </c>
      <c r="AH26" s="16">
        <v>26</v>
      </c>
      <c r="AI26" s="16">
        <v>36</v>
      </c>
      <c r="AJ26" s="16">
        <v>898</v>
      </c>
      <c r="AK26" s="12"/>
      <c r="AL26" s="22">
        <v>3717</v>
      </c>
      <c r="AM26" s="22">
        <v>153</v>
      </c>
      <c r="AN26" s="22">
        <v>185</v>
      </c>
      <c r="AO26" s="22">
        <v>6129</v>
      </c>
    </row>
    <row r="27" spans="1:41" ht="15" x14ac:dyDescent="0.25">
      <c r="A27" s="2" t="s">
        <v>20</v>
      </c>
      <c r="B27" s="3"/>
      <c r="C27" s="15">
        <v>2107</v>
      </c>
      <c r="D27" s="15">
        <v>39</v>
      </c>
      <c r="E27" s="15">
        <v>45</v>
      </c>
      <c r="F27" s="15">
        <v>3017</v>
      </c>
      <c r="G27" s="12"/>
      <c r="H27" s="16">
        <v>2143</v>
      </c>
      <c r="I27" s="16">
        <v>51</v>
      </c>
      <c r="J27" s="16">
        <v>60</v>
      </c>
      <c r="K27" s="16">
        <v>3085</v>
      </c>
      <c r="L27" s="12"/>
      <c r="M27" s="16">
        <v>2120</v>
      </c>
      <c r="N27" s="16">
        <v>54</v>
      </c>
      <c r="O27" s="16">
        <v>59</v>
      </c>
      <c r="P27" s="16">
        <v>3028</v>
      </c>
      <c r="Q27" s="12"/>
      <c r="R27" s="16">
        <v>2077</v>
      </c>
      <c r="S27" s="16">
        <v>45</v>
      </c>
      <c r="T27" s="16">
        <v>49</v>
      </c>
      <c r="U27" s="16">
        <v>3029</v>
      </c>
      <c r="V27" s="12"/>
      <c r="W27" s="16">
        <v>2163</v>
      </c>
      <c r="X27" s="16">
        <v>46</v>
      </c>
      <c r="Y27" s="16">
        <v>54</v>
      </c>
      <c r="Z27" s="16">
        <v>3138</v>
      </c>
      <c r="AA27" s="12"/>
      <c r="AB27" s="16">
        <v>2003</v>
      </c>
      <c r="AC27" s="16">
        <v>59</v>
      </c>
      <c r="AD27" s="16">
        <v>66</v>
      </c>
      <c r="AE27" s="16">
        <v>3102</v>
      </c>
      <c r="AF27" s="12"/>
      <c r="AG27" s="16">
        <v>1590</v>
      </c>
      <c r="AH27" s="16">
        <v>43</v>
      </c>
      <c r="AI27" s="16">
        <v>50</v>
      </c>
      <c r="AJ27" s="16">
        <v>2797</v>
      </c>
      <c r="AK27" s="12"/>
      <c r="AL27" s="22">
        <v>14203</v>
      </c>
      <c r="AM27" s="22">
        <v>337</v>
      </c>
      <c r="AN27" s="22">
        <v>383</v>
      </c>
      <c r="AO27" s="22">
        <v>21196</v>
      </c>
    </row>
    <row r="28" spans="1:41" ht="15" x14ac:dyDescent="0.25">
      <c r="A28" s="2" t="s">
        <v>21</v>
      </c>
      <c r="B28" s="3"/>
      <c r="C28" s="15">
        <v>734</v>
      </c>
      <c r="D28" s="15">
        <v>14</v>
      </c>
      <c r="E28" s="15">
        <v>16</v>
      </c>
      <c r="F28" s="15">
        <v>1063</v>
      </c>
      <c r="G28" s="12"/>
      <c r="H28" s="16">
        <v>728</v>
      </c>
      <c r="I28" s="16">
        <v>16</v>
      </c>
      <c r="J28" s="16">
        <v>17</v>
      </c>
      <c r="K28" s="16">
        <v>1065</v>
      </c>
      <c r="L28" s="12"/>
      <c r="M28" s="16">
        <v>726</v>
      </c>
      <c r="N28" s="16">
        <v>17</v>
      </c>
      <c r="O28" s="16">
        <v>19</v>
      </c>
      <c r="P28" s="16">
        <v>1079</v>
      </c>
      <c r="Q28" s="12"/>
      <c r="R28" s="16">
        <v>735</v>
      </c>
      <c r="S28" s="16">
        <v>16</v>
      </c>
      <c r="T28" s="16">
        <v>18</v>
      </c>
      <c r="U28" s="16">
        <v>1043</v>
      </c>
      <c r="V28" s="12"/>
      <c r="W28" s="16">
        <v>751</v>
      </c>
      <c r="X28" s="16">
        <v>23</v>
      </c>
      <c r="Y28" s="16">
        <v>30</v>
      </c>
      <c r="Z28" s="16">
        <v>1082</v>
      </c>
      <c r="AA28" s="12"/>
      <c r="AB28" s="16">
        <v>763</v>
      </c>
      <c r="AC28" s="16">
        <v>27</v>
      </c>
      <c r="AD28" s="16">
        <v>31</v>
      </c>
      <c r="AE28" s="16">
        <v>1213</v>
      </c>
      <c r="AF28" s="12"/>
      <c r="AG28" s="16">
        <v>597</v>
      </c>
      <c r="AH28" s="16">
        <v>40</v>
      </c>
      <c r="AI28" s="16">
        <v>49</v>
      </c>
      <c r="AJ28" s="16">
        <v>1088</v>
      </c>
      <c r="AK28" s="12"/>
      <c r="AL28" s="22">
        <v>5034</v>
      </c>
      <c r="AM28" s="22">
        <v>153</v>
      </c>
      <c r="AN28" s="22">
        <v>180</v>
      </c>
      <c r="AO28" s="22">
        <v>7633</v>
      </c>
    </row>
    <row r="29" spans="1:41" s="59" customFormat="1" ht="18" x14ac:dyDescent="0.25">
      <c r="A29" s="28" t="s">
        <v>22</v>
      </c>
      <c r="B29" s="76"/>
      <c r="C29" s="19">
        <v>7618</v>
      </c>
      <c r="D29" s="19">
        <v>216</v>
      </c>
      <c r="E29" s="19">
        <v>240</v>
      </c>
      <c r="F29" s="19">
        <v>11582</v>
      </c>
      <c r="G29" s="48"/>
      <c r="H29" s="21">
        <v>7511</v>
      </c>
      <c r="I29" s="21">
        <v>201</v>
      </c>
      <c r="J29" s="21">
        <v>222</v>
      </c>
      <c r="K29" s="21">
        <v>11280</v>
      </c>
      <c r="L29" s="48"/>
      <c r="M29" s="21">
        <v>7534</v>
      </c>
      <c r="N29" s="21">
        <v>209</v>
      </c>
      <c r="O29" s="21">
        <v>231</v>
      </c>
      <c r="P29" s="21">
        <v>11239</v>
      </c>
      <c r="Q29" s="48"/>
      <c r="R29" s="21">
        <v>7557</v>
      </c>
      <c r="S29" s="21">
        <v>184</v>
      </c>
      <c r="T29" s="21">
        <v>207</v>
      </c>
      <c r="U29" s="21">
        <v>11352</v>
      </c>
      <c r="V29" s="48"/>
      <c r="W29" s="21">
        <v>7789</v>
      </c>
      <c r="X29" s="21">
        <v>200</v>
      </c>
      <c r="Y29" s="21">
        <v>225</v>
      </c>
      <c r="Z29" s="21">
        <v>11774</v>
      </c>
      <c r="AA29" s="48"/>
      <c r="AB29" s="21">
        <v>7403</v>
      </c>
      <c r="AC29" s="21">
        <v>255</v>
      </c>
      <c r="AD29" s="21">
        <v>295</v>
      </c>
      <c r="AE29" s="21">
        <v>11727</v>
      </c>
      <c r="AF29" s="48"/>
      <c r="AG29" s="21">
        <v>6236</v>
      </c>
      <c r="AH29" s="21">
        <v>270</v>
      </c>
      <c r="AI29" s="21">
        <v>317</v>
      </c>
      <c r="AJ29" s="21">
        <v>11333</v>
      </c>
      <c r="AK29" s="48"/>
      <c r="AL29" s="24">
        <v>51648</v>
      </c>
      <c r="AM29" s="21">
        <v>1535</v>
      </c>
      <c r="AN29" s="21">
        <v>1737</v>
      </c>
      <c r="AO29" s="24">
        <v>80287</v>
      </c>
    </row>
    <row r="30" spans="1:41" x14ac:dyDescent="0.3">
      <c r="A30" s="28" t="s">
        <v>70</v>
      </c>
      <c r="B30" s="17"/>
      <c r="C30" s="19">
        <v>34429</v>
      </c>
      <c r="D30" s="19">
        <v>722</v>
      </c>
      <c r="E30" s="19">
        <v>784</v>
      </c>
      <c r="F30" s="19">
        <v>46911</v>
      </c>
      <c r="G30" s="48"/>
      <c r="H30" s="21">
        <v>34783</v>
      </c>
      <c r="I30" s="21">
        <v>663</v>
      </c>
      <c r="J30" s="21">
        <v>707</v>
      </c>
      <c r="K30" s="21">
        <v>46605</v>
      </c>
      <c r="L30" s="48"/>
      <c r="M30" s="21">
        <v>34742</v>
      </c>
      <c r="N30" s="24">
        <v>619</v>
      </c>
      <c r="O30" s="24">
        <v>666</v>
      </c>
      <c r="P30" s="21">
        <v>46330</v>
      </c>
      <c r="Q30" s="48"/>
      <c r="R30" s="21">
        <v>36041</v>
      </c>
      <c r="S30" s="21">
        <v>656</v>
      </c>
      <c r="T30" s="21">
        <v>714</v>
      </c>
      <c r="U30" s="21">
        <v>48337</v>
      </c>
      <c r="V30" s="48"/>
      <c r="W30" s="23">
        <v>36574</v>
      </c>
      <c r="X30" s="21">
        <v>740</v>
      </c>
      <c r="Y30" s="21">
        <v>803</v>
      </c>
      <c r="Z30" s="21">
        <v>49796</v>
      </c>
      <c r="AA30" s="48"/>
      <c r="AB30" s="21">
        <v>34181</v>
      </c>
      <c r="AC30" s="23">
        <v>898</v>
      </c>
      <c r="AD30" s="21">
        <v>991</v>
      </c>
      <c r="AE30" s="23">
        <v>50230</v>
      </c>
      <c r="AF30" s="48"/>
      <c r="AG30" s="24">
        <v>27374</v>
      </c>
      <c r="AH30" s="21">
        <v>880</v>
      </c>
      <c r="AI30" s="23">
        <v>1004</v>
      </c>
      <c r="AJ30" s="24">
        <v>44746</v>
      </c>
      <c r="AK30" s="48"/>
      <c r="AL30" s="25">
        <v>238124</v>
      </c>
      <c r="AM30" s="25">
        <v>5178</v>
      </c>
      <c r="AN30" s="25">
        <v>5669</v>
      </c>
      <c r="AO30" s="25">
        <v>332955</v>
      </c>
    </row>
    <row r="32" spans="1:41" x14ac:dyDescent="0.3">
      <c r="A32" s="195" t="s">
        <v>37</v>
      </c>
      <c r="B32" s="196"/>
      <c r="C32" s="196"/>
      <c r="D32" s="196"/>
      <c r="E32" s="196"/>
      <c r="F32" s="19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97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13.677627597337098</v>
      </c>
      <c r="D35" s="30">
        <v>13.764044943820224</v>
      </c>
      <c r="E35" s="30">
        <v>13.613861386138614</v>
      </c>
      <c r="F35" s="30">
        <v>13.444005987209144</v>
      </c>
      <c r="G35" s="12"/>
      <c r="H35" s="31">
        <v>13.637280613274157</v>
      </c>
      <c r="I35" s="31">
        <v>10.393258426966293</v>
      </c>
      <c r="J35" s="31">
        <v>10.148514851485148</v>
      </c>
      <c r="K35" s="31">
        <v>12.808998956774165</v>
      </c>
      <c r="L35" s="12"/>
      <c r="M35" s="31">
        <v>14.437495797189159</v>
      </c>
      <c r="N35" s="31">
        <v>12.921348314606741</v>
      </c>
      <c r="O35" s="31">
        <v>12.623762376237623</v>
      </c>
      <c r="P35" s="31">
        <v>13.330611874631469</v>
      </c>
      <c r="Q35" s="12"/>
      <c r="R35" s="31">
        <v>14.437495797189159</v>
      </c>
      <c r="S35" s="31">
        <v>12.359550561797754</v>
      </c>
      <c r="T35" s="31">
        <v>12.376237623762377</v>
      </c>
      <c r="U35" s="31">
        <v>13.375969519662538</v>
      </c>
      <c r="V35" s="12"/>
      <c r="W35" s="31">
        <v>15.499966377513282</v>
      </c>
      <c r="X35" s="31">
        <v>17.415730337078653</v>
      </c>
      <c r="Y35" s="31">
        <v>16.831683168316832</v>
      </c>
      <c r="Z35" s="31">
        <v>15.190275320905339</v>
      </c>
      <c r="AA35" s="12"/>
      <c r="AB35" s="31">
        <v>15.224261986416515</v>
      </c>
      <c r="AC35" s="31">
        <v>15.44943820224719</v>
      </c>
      <c r="AD35" s="31">
        <v>15.594059405940595</v>
      </c>
      <c r="AE35" s="31">
        <v>16.337823740191411</v>
      </c>
      <c r="AF35" s="12"/>
      <c r="AG35" s="31">
        <v>13.085871831080627</v>
      </c>
      <c r="AH35" s="31">
        <v>17.696629213483146</v>
      </c>
      <c r="AI35" s="31">
        <v>18.811881188118811</v>
      </c>
      <c r="AJ35" s="31">
        <v>15.512314600625935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17.302798982188296</v>
      </c>
      <c r="D36" s="30">
        <v>0</v>
      </c>
      <c r="E36" s="30">
        <v>0</v>
      </c>
      <c r="F36" s="30">
        <v>16.75579322638146</v>
      </c>
      <c r="G36" s="12"/>
      <c r="H36" s="31">
        <v>16.539440203562339</v>
      </c>
      <c r="I36" s="31">
        <v>0</v>
      </c>
      <c r="J36" s="31">
        <v>0</v>
      </c>
      <c r="K36" s="31">
        <v>14.795008912655971</v>
      </c>
      <c r="L36" s="12"/>
      <c r="M36" s="31">
        <v>12.213740458015268</v>
      </c>
      <c r="N36" s="31">
        <v>16.666666666666668</v>
      </c>
      <c r="O36" s="31">
        <v>16.666666666666668</v>
      </c>
      <c r="P36" s="31">
        <v>12.477718360071302</v>
      </c>
      <c r="Q36" s="12"/>
      <c r="R36" s="31">
        <v>11.959287531806616</v>
      </c>
      <c r="S36" s="31">
        <v>0</v>
      </c>
      <c r="T36" s="31">
        <v>0</v>
      </c>
      <c r="U36" s="31">
        <v>10.695187165775401</v>
      </c>
      <c r="V36" s="12"/>
      <c r="W36" s="31">
        <v>12.72264631043257</v>
      </c>
      <c r="X36" s="31">
        <v>50</v>
      </c>
      <c r="Y36" s="31">
        <v>50</v>
      </c>
      <c r="Z36" s="31">
        <v>12.299465240641711</v>
      </c>
      <c r="AA36" s="12"/>
      <c r="AB36" s="31">
        <v>13.740458015267176</v>
      </c>
      <c r="AC36" s="31">
        <v>16.666666666666668</v>
      </c>
      <c r="AD36" s="31">
        <v>16.666666666666668</v>
      </c>
      <c r="AE36" s="31">
        <v>14.081996434937611</v>
      </c>
      <c r="AF36" s="12"/>
      <c r="AG36" s="31">
        <v>15.521628498727736</v>
      </c>
      <c r="AH36" s="31">
        <v>16.666666666666668</v>
      </c>
      <c r="AI36" s="31">
        <v>16.666666666666668</v>
      </c>
      <c r="AJ36" s="31">
        <v>18.894830659536542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14.081822710241916</v>
      </c>
      <c r="D37" s="30">
        <v>12.867647058823529</v>
      </c>
      <c r="E37" s="30">
        <v>12.314709236031927</v>
      </c>
      <c r="F37" s="30">
        <v>13.583202243348609</v>
      </c>
      <c r="G37" s="12"/>
      <c r="H37" s="31">
        <v>14.601606999761765</v>
      </c>
      <c r="I37" s="31">
        <v>13.235294117647058</v>
      </c>
      <c r="J37" s="31">
        <v>12.770809578107183</v>
      </c>
      <c r="K37" s="31">
        <v>14.026058409137542</v>
      </c>
      <c r="L37" s="12"/>
      <c r="M37" s="31">
        <v>14.809520715569706</v>
      </c>
      <c r="N37" s="31">
        <v>12.009803921568627</v>
      </c>
      <c r="O37" s="31">
        <v>11.744583808437856</v>
      </c>
      <c r="P37" s="31">
        <v>14.217563778127351</v>
      </c>
      <c r="Q37" s="12"/>
      <c r="R37" s="31">
        <v>15.762458579689429</v>
      </c>
      <c r="S37" s="31">
        <v>14.705882352941176</v>
      </c>
      <c r="T37" s="31">
        <v>14.481185860889395</v>
      </c>
      <c r="U37" s="31">
        <v>15.115245195267082</v>
      </c>
      <c r="V37" s="12"/>
      <c r="W37" s="31">
        <v>15.658501721785459</v>
      </c>
      <c r="X37" s="31">
        <v>15.196078431372548</v>
      </c>
      <c r="Y37" s="31">
        <v>15.051311288483467</v>
      </c>
      <c r="Z37" s="31">
        <v>15.375145338896107</v>
      </c>
      <c r="AA37" s="12"/>
      <c r="AB37" s="31">
        <v>14.114309228336907</v>
      </c>
      <c r="AC37" s="31">
        <v>17.892156862745097</v>
      </c>
      <c r="AD37" s="31">
        <v>18.244013683010262</v>
      </c>
      <c r="AE37" s="31">
        <v>15.1135353259011</v>
      </c>
      <c r="AF37" s="12"/>
      <c r="AG37" s="31">
        <v>10.971780044614817</v>
      </c>
      <c r="AH37" s="31">
        <v>14.093137254901961</v>
      </c>
      <c r="AI37" s="31">
        <v>15.39338654503991</v>
      </c>
      <c r="AJ37" s="31">
        <v>12.569249709322207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13.462686567164178</v>
      </c>
      <c r="D38" s="30">
        <v>12.790697674418604</v>
      </c>
      <c r="E38" s="30">
        <v>12.76595744680851</v>
      </c>
      <c r="F38" s="30">
        <v>13.397666068222621</v>
      </c>
      <c r="G38" s="12"/>
      <c r="H38" s="31">
        <v>12.298507462686567</v>
      </c>
      <c r="I38" s="31">
        <v>6.9767441860465116</v>
      </c>
      <c r="J38" s="31">
        <v>6.3829787234042552</v>
      </c>
      <c r="K38" s="31">
        <v>11.557450628366247</v>
      </c>
      <c r="L38" s="12"/>
      <c r="M38" s="31">
        <v>13.432835820895523</v>
      </c>
      <c r="N38" s="31">
        <v>12.790697674418604</v>
      </c>
      <c r="O38" s="31">
        <v>13.829787234042554</v>
      </c>
      <c r="P38" s="31">
        <v>12.320466786355476</v>
      </c>
      <c r="Q38" s="12"/>
      <c r="R38" s="31">
        <v>14.835820895522389</v>
      </c>
      <c r="S38" s="31">
        <v>6.9767441860465116</v>
      </c>
      <c r="T38" s="31">
        <v>6.3829787234042552</v>
      </c>
      <c r="U38" s="31">
        <v>14.923698384201078</v>
      </c>
      <c r="V38" s="12"/>
      <c r="W38" s="31">
        <v>16.686567164179106</v>
      </c>
      <c r="X38" s="31">
        <v>15.116279069767442</v>
      </c>
      <c r="Y38" s="31">
        <v>14.893617021276595</v>
      </c>
      <c r="Z38" s="31">
        <v>16.180430879712748</v>
      </c>
      <c r="AA38" s="12"/>
      <c r="AB38" s="31">
        <v>16.955223880597014</v>
      </c>
      <c r="AC38" s="31">
        <v>30.232558139534884</v>
      </c>
      <c r="AD38" s="31">
        <v>29.787234042553191</v>
      </c>
      <c r="AE38" s="31">
        <v>17.796229802513466</v>
      </c>
      <c r="AF38" s="12"/>
      <c r="AG38" s="31">
        <v>12.328358208955224</v>
      </c>
      <c r="AH38" s="31">
        <v>15.116279069767442</v>
      </c>
      <c r="AI38" s="31">
        <v>15.957446808510639</v>
      </c>
      <c r="AJ38" s="31">
        <v>13.824057450628366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13.6960697783085</v>
      </c>
      <c r="D39" s="30">
        <v>12.13307240704501</v>
      </c>
      <c r="E39" s="30">
        <v>11.39240506329114</v>
      </c>
      <c r="F39" s="30">
        <v>13.355379354402315</v>
      </c>
      <c r="G39" s="12"/>
      <c r="H39" s="31">
        <v>14.853849748195836</v>
      </c>
      <c r="I39" s="31">
        <v>13.111545988258317</v>
      </c>
      <c r="J39" s="31">
        <v>12.477396021699819</v>
      </c>
      <c r="K39" s="31">
        <v>13.956634474465446</v>
      </c>
      <c r="L39" s="12"/>
      <c r="M39" s="31">
        <v>13.8258657390582</v>
      </c>
      <c r="N39" s="31">
        <v>9.1976516634050878</v>
      </c>
      <c r="O39" s="31">
        <v>9.5840867992766725</v>
      </c>
      <c r="P39" s="31">
        <v>13.152455751381007</v>
      </c>
      <c r="Q39" s="12"/>
      <c r="R39" s="31">
        <v>14.838274232905873</v>
      </c>
      <c r="S39" s="31">
        <v>13.894324853228962</v>
      </c>
      <c r="T39" s="31">
        <v>14.466546112115733</v>
      </c>
      <c r="U39" s="31">
        <v>14.182105144489121</v>
      </c>
      <c r="V39" s="12"/>
      <c r="W39" s="31">
        <v>14.983645708945538</v>
      </c>
      <c r="X39" s="31">
        <v>14.87279843444227</v>
      </c>
      <c r="Y39" s="31">
        <v>14.647377938517179</v>
      </c>
      <c r="Z39" s="31">
        <v>14.437638570515952</v>
      </c>
      <c r="AA39" s="12"/>
      <c r="AB39" s="31">
        <v>15.622241835834069</v>
      </c>
      <c r="AC39" s="31">
        <v>17.025440313111545</v>
      </c>
      <c r="AD39" s="31">
        <v>16.455696202531644</v>
      </c>
      <c r="AE39" s="31">
        <v>16.662282514749538</v>
      </c>
      <c r="AF39" s="12"/>
      <c r="AG39" s="31">
        <v>12.180052956751986</v>
      </c>
      <c r="AH39" s="31">
        <v>19.765166340508806</v>
      </c>
      <c r="AI39" s="31">
        <v>20.976491862567812</v>
      </c>
      <c r="AJ39" s="31">
        <v>14.253504189996617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14.3928923988154</v>
      </c>
      <c r="D40" s="30">
        <v>15.671641791044776</v>
      </c>
      <c r="E40" s="30">
        <v>15.492957746478874</v>
      </c>
      <c r="F40" s="30">
        <v>13.865419432709716</v>
      </c>
      <c r="G40" s="12"/>
      <c r="H40" s="31">
        <v>14.827245804540967</v>
      </c>
      <c r="I40" s="31">
        <v>13.432835820895523</v>
      </c>
      <c r="J40" s="31">
        <v>13.380281690140846</v>
      </c>
      <c r="K40" s="31">
        <v>14.363307181653591</v>
      </c>
      <c r="L40" s="12"/>
      <c r="M40" s="31">
        <v>14.076999012833168</v>
      </c>
      <c r="N40" s="31">
        <v>11.194029850746269</v>
      </c>
      <c r="O40" s="31">
        <v>11.971830985915492</v>
      </c>
      <c r="P40" s="31">
        <v>13.337356668678334</v>
      </c>
      <c r="Q40" s="12"/>
      <c r="R40" s="31">
        <v>13.405725567620928</v>
      </c>
      <c r="S40" s="31">
        <v>7.4626865671641793</v>
      </c>
      <c r="T40" s="31">
        <v>7.042253521126761</v>
      </c>
      <c r="U40" s="31">
        <v>13.126131563065782</v>
      </c>
      <c r="V40" s="12"/>
      <c r="W40" s="31">
        <v>15.478775913129319</v>
      </c>
      <c r="X40" s="31">
        <v>14.925373134328359</v>
      </c>
      <c r="Y40" s="31">
        <v>14.788732394366198</v>
      </c>
      <c r="Z40" s="31">
        <v>15.072420036210017</v>
      </c>
      <c r="AA40" s="12"/>
      <c r="AB40" s="31">
        <v>16.051332675222113</v>
      </c>
      <c r="AC40" s="31">
        <v>17.910447761194028</v>
      </c>
      <c r="AD40" s="31">
        <v>17.6056338028169</v>
      </c>
      <c r="AE40" s="31">
        <v>17.003621001810501</v>
      </c>
      <c r="AF40" s="12"/>
      <c r="AG40" s="31">
        <v>11.767028627838105</v>
      </c>
      <c r="AH40" s="31">
        <v>19.402985074626866</v>
      </c>
      <c r="AI40" s="31">
        <v>19.718309859154928</v>
      </c>
      <c r="AJ40" s="31">
        <v>13.231744115872058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15.17104610808131</v>
      </c>
      <c r="D41" s="30">
        <v>12.037037037037036</v>
      </c>
      <c r="E41" s="30">
        <v>11.864406779661017</v>
      </c>
      <c r="F41" s="30">
        <v>14.826067142640134</v>
      </c>
      <c r="G41" s="12"/>
      <c r="H41" s="31">
        <v>14.407535944471988</v>
      </c>
      <c r="I41" s="31">
        <v>15.74074074074074</v>
      </c>
      <c r="J41" s="31">
        <v>16.101694915254239</v>
      </c>
      <c r="K41" s="31">
        <v>13.922223910071397</v>
      </c>
      <c r="L41" s="12"/>
      <c r="M41" s="31">
        <v>14.229053049082797</v>
      </c>
      <c r="N41" s="31">
        <v>12.962962962962964</v>
      </c>
      <c r="O41" s="31">
        <v>11.864406779661017</v>
      </c>
      <c r="P41" s="31">
        <v>13.861461339814674</v>
      </c>
      <c r="Q41" s="12"/>
      <c r="R41" s="31">
        <v>14.913237481408032</v>
      </c>
      <c r="S41" s="31">
        <v>9.2592592592592595</v>
      </c>
      <c r="T41" s="31">
        <v>8.4745762711864412</v>
      </c>
      <c r="U41" s="31">
        <v>14.772899893665501</v>
      </c>
      <c r="V41" s="12"/>
      <c r="W41" s="31">
        <v>16.331184928111057</v>
      </c>
      <c r="X41" s="31">
        <v>10.185185185185185</v>
      </c>
      <c r="Y41" s="31">
        <v>11.016949152542374</v>
      </c>
      <c r="Z41" s="31">
        <v>15.980555977517849</v>
      </c>
      <c r="AA41" s="12"/>
      <c r="AB41" s="31">
        <v>13.753098661378285</v>
      </c>
      <c r="AC41" s="31">
        <v>19.444444444444443</v>
      </c>
      <c r="AD41" s="31">
        <v>19.491525423728813</v>
      </c>
      <c r="AE41" s="31">
        <v>14.013367765456479</v>
      </c>
      <c r="AF41" s="12"/>
      <c r="AG41" s="31">
        <v>11.194843827466535</v>
      </c>
      <c r="AH41" s="31">
        <v>20.37037037037037</v>
      </c>
      <c r="AI41" s="31">
        <v>21.1864406779661</v>
      </c>
      <c r="AJ41" s="31">
        <v>12.623423970833967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14.705636743215031</v>
      </c>
      <c r="D42" s="30">
        <v>15.217391304347826</v>
      </c>
      <c r="E42" s="30">
        <v>14.84230055658627</v>
      </c>
      <c r="F42" s="30">
        <v>14.060478411313374</v>
      </c>
      <c r="G42" s="12"/>
      <c r="H42" s="31">
        <v>14.609603340292276</v>
      </c>
      <c r="I42" s="31">
        <v>14.229249011857707</v>
      </c>
      <c r="J42" s="31">
        <v>13.543599257884972</v>
      </c>
      <c r="K42" s="31">
        <v>14.216939972920114</v>
      </c>
      <c r="L42" s="12"/>
      <c r="M42" s="31">
        <v>14.4258872651357</v>
      </c>
      <c r="N42" s="31">
        <v>10.869565217391305</v>
      </c>
      <c r="O42" s="31">
        <v>10.575139146567718</v>
      </c>
      <c r="P42" s="31">
        <v>13.68436888822025</v>
      </c>
      <c r="Q42" s="12"/>
      <c r="R42" s="31">
        <v>14.789144050104385</v>
      </c>
      <c r="S42" s="31">
        <v>12.845849802371541</v>
      </c>
      <c r="T42" s="31">
        <v>12.61595547309833</v>
      </c>
      <c r="U42" s="31">
        <v>14.0153452685422</v>
      </c>
      <c r="V42" s="12"/>
      <c r="W42" s="31">
        <v>15.32776617954071</v>
      </c>
      <c r="X42" s="31">
        <v>12.252964426877471</v>
      </c>
      <c r="Y42" s="31">
        <v>12.430426716141001</v>
      </c>
      <c r="Z42" s="31">
        <v>14.930043628704679</v>
      </c>
      <c r="AA42" s="12"/>
      <c r="AB42" s="31">
        <v>14.860125260960334</v>
      </c>
      <c r="AC42" s="31">
        <v>18.379446640316207</v>
      </c>
      <c r="AD42" s="31">
        <v>19.294990723562151</v>
      </c>
      <c r="AE42" s="31">
        <v>15.850759741236649</v>
      </c>
      <c r="AF42" s="12"/>
      <c r="AG42" s="31">
        <v>11.281837160751566</v>
      </c>
      <c r="AH42" s="31">
        <v>16.205533596837945</v>
      </c>
      <c r="AI42" s="31">
        <v>16.697588126159555</v>
      </c>
      <c r="AJ42" s="31">
        <v>13.242064089062735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14.18943060382629</v>
      </c>
      <c r="D43" s="35">
        <v>13.396749900911614</v>
      </c>
      <c r="E43" s="35">
        <v>12.952799121844127</v>
      </c>
      <c r="F43" s="35">
        <v>13.740102186599511</v>
      </c>
      <c r="G43" s="48"/>
      <c r="H43" s="36">
        <v>14.463085068373015</v>
      </c>
      <c r="I43" s="36">
        <v>12.881490289338089</v>
      </c>
      <c r="J43" s="36">
        <v>12.403951701427003</v>
      </c>
      <c r="K43" s="36">
        <v>13.8321185558273</v>
      </c>
      <c r="L43" s="48"/>
      <c r="M43" s="36">
        <v>14.412739143144833</v>
      </c>
      <c r="N43" s="36">
        <v>11.375346809353944</v>
      </c>
      <c r="O43" s="36">
        <v>11.306256860592756</v>
      </c>
      <c r="P43" s="36">
        <v>13.699542339637262</v>
      </c>
      <c r="Q43" s="48"/>
      <c r="R43" s="36">
        <v>15.064800077954981</v>
      </c>
      <c r="S43" s="36">
        <v>12.921125644074515</v>
      </c>
      <c r="T43" s="36">
        <v>12.843029637760702</v>
      </c>
      <c r="U43" s="36">
        <v>14.384216771194033</v>
      </c>
      <c r="V43" s="48"/>
      <c r="W43" s="36">
        <v>15.535778088154091</v>
      </c>
      <c r="X43" s="36">
        <v>14.704716607213635</v>
      </c>
      <c r="Y43" s="36">
        <v>14.599341383095499</v>
      </c>
      <c r="Z43" s="36">
        <v>15.157275346877498</v>
      </c>
      <c r="AA43" s="48"/>
      <c r="AB43" s="36">
        <v>14.75541624711729</v>
      </c>
      <c r="AC43" s="40">
        <v>17.954815695600477</v>
      </c>
      <c r="AD43" s="36">
        <v>18.111964873765093</v>
      </c>
      <c r="AE43" s="40">
        <v>15.731772283700995</v>
      </c>
      <c r="AF43" s="48"/>
      <c r="AG43" s="36">
        <v>11.578750771429499</v>
      </c>
      <c r="AH43" s="36">
        <v>16.765755053507728</v>
      </c>
      <c r="AI43" s="36">
        <v>17.782656421514819</v>
      </c>
      <c r="AJ43" s="36">
        <v>13.454972516163402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14.683568616152886</v>
      </c>
      <c r="D44" s="30">
        <v>17.45562130177515</v>
      </c>
      <c r="E44" s="30">
        <v>17.563739376770538</v>
      </c>
      <c r="F44" s="30">
        <v>14.171006944444445</v>
      </c>
      <c r="G44" s="12"/>
      <c r="H44" s="31">
        <v>15.1589359454528</v>
      </c>
      <c r="I44" s="31">
        <v>11.834319526627219</v>
      </c>
      <c r="J44" s="31">
        <v>11.614730878186968</v>
      </c>
      <c r="K44" s="31">
        <v>14.424189814814815</v>
      </c>
      <c r="L44" s="12"/>
      <c r="M44" s="31">
        <v>15.221357917987131</v>
      </c>
      <c r="N44" s="31">
        <v>10.355029585798816</v>
      </c>
      <c r="O44" s="31">
        <v>9.9150141643059495</v>
      </c>
      <c r="P44" s="31">
        <v>14.59056712962963</v>
      </c>
      <c r="Q44" s="12"/>
      <c r="R44" s="31">
        <v>16.527417651013156</v>
      </c>
      <c r="S44" s="31">
        <v>14.201183431952662</v>
      </c>
      <c r="T44" s="31">
        <v>15.297450424929178</v>
      </c>
      <c r="U44" s="31">
        <v>16.040943287037038</v>
      </c>
      <c r="V44" s="12"/>
      <c r="W44" s="31">
        <v>14.938058196485162</v>
      </c>
      <c r="X44" s="31">
        <v>14.201183431952662</v>
      </c>
      <c r="Y44" s="31">
        <v>13.881019830028329</v>
      </c>
      <c r="Z44" s="31">
        <v>14.738859953703704</v>
      </c>
      <c r="AA44" s="12"/>
      <c r="AB44" s="31">
        <v>13.531162969365216</v>
      </c>
      <c r="AC44" s="31">
        <v>15.976331360946746</v>
      </c>
      <c r="AD44" s="31">
        <v>15.580736543909348</v>
      </c>
      <c r="AE44" s="31">
        <v>14.27589699074074</v>
      </c>
      <c r="AF44" s="12"/>
      <c r="AG44" s="31">
        <v>9.9394987035436468</v>
      </c>
      <c r="AH44" s="31">
        <v>15.976331360946746</v>
      </c>
      <c r="AI44" s="31">
        <v>16.14730878186969</v>
      </c>
      <c r="AJ44" s="31">
        <v>11.75853587962963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14.82826026249651</v>
      </c>
      <c r="D45" s="30">
        <v>11.111111111111111</v>
      </c>
      <c r="E45" s="30">
        <v>11</v>
      </c>
      <c r="F45" s="30">
        <v>14.266064059736687</v>
      </c>
      <c r="G45" s="12"/>
      <c r="H45" s="31">
        <v>15.051661547053895</v>
      </c>
      <c r="I45" s="31">
        <v>9.0909090909090917</v>
      </c>
      <c r="J45" s="31">
        <v>9</v>
      </c>
      <c r="K45" s="31">
        <v>14.894871291019847</v>
      </c>
      <c r="L45" s="12"/>
      <c r="M45" s="31">
        <v>13.795029321418598</v>
      </c>
      <c r="N45" s="31">
        <v>10.1010101010101</v>
      </c>
      <c r="O45" s="31">
        <v>10</v>
      </c>
      <c r="P45" s="31">
        <v>13.146001179013558</v>
      </c>
      <c r="Q45" s="12"/>
      <c r="R45" s="31">
        <v>14.82826026249651</v>
      </c>
      <c r="S45" s="31">
        <v>18.181818181818183</v>
      </c>
      <c r="T45" s="31">
        <v>18</v>
      </c>
      <c r="U45" s="31">
        <v>14.659068579288661</v>
      </c>
      <c r="V45" s="12"/>
      <c r="W45" s="31">
        <v>15.163362189332588</v>
      </c>
      <c r="X45" s="31">
        <v>18.181818181818183</v>
      </c>
      <c r="Y45" s="31">
        <v>19</v>
      </c>
      <c r="Z45" s="31">
        <v>14.914521516997446</v>
      </c>
      <c r="AA45" s="12"/>
      <c r="AB45" s="31">
        <v>14.912035744205529</v>
      </c>
      <c r="AC45" s="31">
        <v>16.161616161616163</v>
      </c>
      <c r="AD45" s="31">
        <v>16</v>
      </c>
      <c r="AE45" s="31">
        <v>15.543328748280604</v>
      </c>
      <c r="AF45" s="12"/>
      <c r="AG45" s="31">
        <v>11.42139067299637</v>
      </c>
      <c r="AH45" s="31">
        <v>17.171717171717173</v>
      </c>
      <c r="AI45" s="31">
        <v>17</v>
      </c>
      <c r="AJ45" s="31">
        <v>12.576144625663195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14.530816946020852</v>
      </c>
      <c r="D46" s="30">
        <v>10.975609756097562</v>
      </c>
      <c r="E46" s="30">
        <v>11.111111111111111</v>
      </c>
      <c r="F46" s="30">
        <v>14.375055838470473</v>
      </c>
      <c r="G46" s="12"/>
      <c r="H46" s="31">
        <v>14.200871057146628</v>
      </c>
      <c r="I46" s="31">
        <v>13.414634146341463</v>
      </c>
      <c r="J46" s="31">
        <v>12.865497076023392</v>
      </c>
      <c r="K46" s="31">
        <v>13.722862503350308</v>
      </c>
      <c r="L46" s="12"/>
      <c r="M46" s="31">
        <v>13.593770621618054</v>
      </c>
      <c r="N46" s="31">
        <v>9.7560975609756095</v>
      </c>
      <c r="O46" s="31">
        <v>9.9415204678362574</v>
      </c>
      <c r="P46" s="31">
        <v>12.650763870276066</v>
      </c>
      <c r="Q46" s="12"/>
      <c r="R46" s="31">
        <v>14.319651577141348</v>
      </c>
      <c r="S46" s="31">
        <v>12.804878048780488</v>
      </c>
      <c r="T46" s="31">
        <v>12.865497076023392</v>
      </c>
      <c r="U46" s="31">
        <v>13.767533279728402</v>
      </c>
      <c r="V46" s="12"/>
      <c r="W46" s="31">
        <v>15.177510888214332</v>
      </c>
      <c r="X46" s="31">
        <v>13.414634146341463</v>
      </c>
      <c r="Y46" s="31">
        <v>12.865497076023392</v>
      </c>
      <c r="Z46" s="31">
        <v>14.723487894219602</v>
      </c>
      <c r="AA46" s="12"/>
      <c r="AB46" s="31">
        <v>15.428269763758744</v>
      </c>
      <c r="AC46" s="31">
        <v>18.902439024390244</v>
      </c>
      <c r="AD46" s="31">
        <v>19.298245614035089</v>
      </c>
      <c r="AE46" s="31">
        <v>16.269096756901636</v>
      </c>
      <c r="AF46" s="12"/>
      <c r="AG46" s="31">
        <v>12.749109146100039</v>
      </c>
      <c r="AH46" s="31">
        <v>20.73170731707317</v>
      </c>
      <c r="AI46" s="31">
        <v>21.05263157894737</v>
      </c>
      <c r="AJ46" s="31">
        <v>14.491199857053516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14.825803981623277</v>
      </c>
      <c r="D47" s="30">
        <v>15.414258188824663</v>
      </c>
      <c r="E47" s="30">
        <v>17.043478260869566</v>
      </c>
      <c r="F47" s="30">
        <v>14.647531572904708</v>
      </c>
      <c r="G47" s="12"/>
      <c r="H47" s="31">
        <v>14.959800918836141</v>
      </c>
      <c r="I47" s="31">
        <v>12.716763005780347</v>
      </c>
      <c r="J47" s="31">
        <v>12.869565217391305</v>
      </c>
      <c r="K47" s="31">
        <v>14.222732491389207</v>
      </c>
      <c r="L47" s="12"/>
      <c r="M47" s="31">
        <v>15.202271567126084</v>
      </c>
      <c r="N47" s="31">
        <v>11.946050096339114</v>
      </c>
      <c r="O47" s="31">
        <v>11.130434782608695</v>
      </c>
      <c r="P47" s="31">
        <v>14.562571756601608</v>
      </c>
      <c r="Q47" s="12"/>
      <c r="R47" s="31">
        <v>15.550025523226136</v>
      </c>
      <c r="S47" s="31">
        <v>11.368015414258188</v>
      </c>
      <c r="T47" s="31">
        <v>10.782608695652174</v>
      </c>
      <c r="U47" s="31">
        <v>14.929965556831229</v>
      </c>
      <c r="V47" s="12"/>
      <c r="W47" s="31">
        <v>15.470265441551811</v>
      </c>
      <c r="X47" s="31">
        <v>15.606936416184972</v>
      </c>
      <c r="Y47" s="31">
        <v>15.478260869565217</v>
      </c>
      <c r="Z47" s="31">
        <v>14.929965556831229</v>
      </c>
      <c r="AA47" s="12"/>
      <c r="AB47" s="31">
        <v>13.035987748851454</v>
      </c>
      <c r="AC47" s="31">
        <v>17.148362235067438</v>
      </c>
      <c r="AD47" s="31">
        <v>16.869565217391305</v>
      </c>
      <c r="AE47" s="31">
        <v>13.678530424799082</v>
      </c>
      <c r="AF47" s="12"/>
      <c r="AG47" s="31">
        <v>10.955844818785094</v>
      </c>
      <c r="AH47" s="31">
        <v>15.799614643545279</v>
      </c>
      <c r="AI47" s="31">
        <v>15.826086956521738</v>
      </c>
      <c r="AJ47" s="31">
        <v>13.028702640642939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14.743873168266802</v>
      </c>
      <c r="D48" s="35">
        <v>15</v>
      </c>
      <c r="E48" s="35">
        <v>15.846538782318598</v>
      </c>
      <c r="F48" s="35">
        <v>14.439871970736169</v>
      </c>
      <c r="G48" s="48"/>
      <c r="H48" s="36">
        <v>14.939679130874179</v>
      </c>
      <c r="I48" s="36">
        <v>12.232142857142858</v>
      </c>
      <c r="J48" s="36">
        <v>12.176814011676397</v>
      </c>
      <c r="K48" s="36">
        <v>14.261545496113397</v>
      </c>
      <c r="L48" s="48"/>
      <c r="M48" s="36">
        <v>14.936520970186963</v>
      </c>
      <c r="N48" s="41">
        <v>10.982142857142858</v>
      </c>
      <c r="O48" s="41">
        <v>10.508757297748124</v>
      </c>
      <c r="P48" s="36">
        <v>14.244398719707362</v>
      </c>
      <c r="Q48" s="48"/>
      <c r="R48" s="40">
        <v>15.683425972713492</v>
      </c>
      <c r="S48" s="36">
        <v>13.035714285714286</v>
      </c>
      <c r="T48" s="36">
        <v>13.010842368640533</v>
      </c>
      <c r="U48" s="36">
        <v>15.116598079561042</v>
      </c>
      <c r="V48" s="48"/>
      <c r="W48" s="36">
        <v>15.242862556846893</v>
      </c>
      <c r="X48" s="36">
        <v>15.089285714285714</v>
      </c>
      <c r="Y48" s="36">
        <v>14.929107589658049</v>
      </c>
      <c r="Z48" s="36">
        <v>14.842249657064471</v>
      </c>
      <c r="AA48" s="48"/>
      <c r="AB48" s="36">
        <v>13.591144517433047</v>
      </c>
      <c r="AC48" s="36">
        <v>16.964285714285715</v>
      </c>
      <c r="AD48" s="36">
        <v>16.763969974979148</v>
      </c>
      <c r="AE48" s="36">
        <v>14.307270233196158</v>
      </c>
      <c r="AF48" s="48"/>
      <c r="AG48" s="41">
        <v>10.862493683678625</v>
      </c>
      <c r="AH48" s="36">
        <v>16.696428571428573</v>
      </c>
      <c r="AI48" s="36">
        <v>16.763969974979148</v>
      </c>
      <c r="AJ48" s="41">
        <v>12.7880658436214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14.233654876741694</v>
      </c>
      <c r="D49" s="30">
        <v>15.231788079470199</v>
      </c>
      <c r="E49" s="30">
        <v>13.939393939393939</v>
      </c>
      <c r="F49" s="30">
        <v>14.024390243902438</v>
      </c>
      <c r="G49" s="12"/>
      <c r="H49" s="31">
        <v>13.869239013933548</v>
      </c>
      <c r="I49" s="31">
        <v>13.245033112582782</v>
      </c>
      <c r="J49" s="31">
        <v>12.727272727272727</v>
      </c>
      <c r="K49" s="31">
        <v>12.946681792399319</v>
      </c>
      <c r="L49" s="12"/>
      <c r="M49" s="31">
        <v>14.29796355841372</v>
      </c>
      <c r="N49" s="31">
        <v>14.569536423841059</v>
      </c>
      <c r="O49" s="31">
        <v>15.151515151515152</v>
      </c>
      <c r="P49" s="31">
        <v>13.89676687464549</v>
      </c>
      <c r="Q49" s="12"/>
      <c r="R49" s="31">
        <v>15.005359056806002</v>
      </c>
      <c r="S49" s="31">
        <v>12.582781456953642</v>
      </c>
      <c r="T49" s="31">
        <v>12.727272727272727</v>
      </c>
      <c r="U49" s="31">
        <v>14.690867838910947</v>
      </c>
      <c r="V49" s="12"/>
      <c r="W49" s="31">
        <v>15.4983922829582</v>
      </c>
      <c r="X49" s="31">
        <v>13.245033112582782</v>
      </c>
      <c r="Y49" s="31">
        <v>12.121212121212121</v>
      </c>
      <c r="Z49" s="31">
        <v>15.116279069767442</v>
      </c>
      <c r="AA49" s="12"/>
      <c r="AB49" s="31">
        <v>15.94855305466238</v>
      </c>
      <c r="AC49" s="31">
        <v>13.245033112582782</v>
      </c>
      <c r="AD49" s="31">
        <v>12.727272727272727</v>
      </c>
      <c r="AE49" s="31">
        <v>16.676120249574588</v>
      </c>
      <c r="AF49" s="12"/>
      <c r="AG49" s="31">
        <v>11.146838156484458</v>
      </c>
      <c r="AH49" s="31">
        <v>17.880794701986755</v>
      </c>
      <c r="AI49" s="31">
        <v>20.606060606060606</v>
      </c>
      <c r="AJ49" s="31">
        <v>12.648893930799773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16.696588868940754</v>
      </c>
      <c r="D50" s="30">
        <v>28.571428571428573</v>
      </c>
      <c r="E50" s="30">
        <v>25</v>
      </c>
      <c r="F50" s="30">
        <v>15.932914046121594</v>
      </c>
      <c r="G50" s="12"/>
      <c r="H50" s="31">
        <v>15.439856373429084</v>
      </c>
      <c r="I50" s="31">
        <v>14.285714285714286</v>
      </c>
      <c r="J50" s="31">
        <v>12.5</v>
      </c>
      <c r="K50" s="31">
        <v>17.714884696016771</v>
      </c>
      <c r="L50" s="12"/>
      <c r="M50" s="31">
        <v>14.183123877917415</v>
      </c>
      <c r="N50" s="31">
        <v>17.857142857142858</v>
      </c>
      <c r="O50" s="31">
        <v>18.75</v>
      </c>
      <c r="P50" s="31">
        <v>13.522012578616351</v>
      </c>
      <c r="Q50" s="12"/>
      <c r="R50" s="31">
        <v>11.131059245960502</v>
      </c>
      <c r="S50" s="31">
        <v>3.5714285714285716</v>
      </c>
      <c r="T50" s="31">
        <v>3.125</v>
      </c>
      <c r="U50" s="31">
        <v>10.272536687631026</v>
      </c>
      <c r="V50" s="12"/>
      <c r="W50" s="31">
        <v>13.644524236983843</v>
      </c>
      <c r="X50" s="31">
        <v>7.1428571428571432</v>
      </c>
      <c r="Y50" s="31">
        <v>9.375</v>
      </c>
      <c r="Z50" s="31">
        <v>13.20754716981132</v>
      </c>
      <c r="AA50" s="12"/>
      <c r="AB50" s="31">
        <v>15.798922800718133</v>
      </c>
      <c r="AC50" s="31">
        <v>14.285714285714286</v>
      </c>
      <c r="AD50" s="31">
        <v>18.75</v>
      </c>
      <c r="AE50" s="31">
        <v>14.779874213836479</v>
      </c>
      <c r="AF50" s="12"/>
      <c r="AG50" s="31">
        <v>13.105924596050269</v>
      </c>
      <c r="AH50" s="31">
        <v>14.285714285714286</v>
      </c>
      <c r="AI50" s="31">
        <v>12.5</v>
      </c>
      <c r="AJ50" s="31">
        <v>14.570230607966456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15.435813274981765</v>
      </c>
      <c r="D51" s="30">
        <v>13.745704467353951</v>
      </c>
      <c r="E51" s="30">
        <v>15.123456790123457</v>
      </c>
      <c r="F51" s="30">
        <v>15.411728957763598</v>
      </c>
      <c r="G51" s="12"/>
      <c r="H51" s="31">
        <v>14.159372720641867</v>
      </c>
      <c r="I51" s="31">
        <v>9.9656357388316152</v>
      </c>
      <c r="J51" s="31">
        <v>9.2592592592592595</v>
      </c>
      <c r="K51" s="31">
        <v>13.722272865390458</v>
      </c>
      <c r="L51" s="12"/>
      <c r="M51" s="31">
        <v>14.624361779722831</v>
      </c>
      <c r="N51" s="31">
        <v>12.371134020618557</v>
      </c>
      <c r="O51" s="31">
        <v>12.962962962962964</v>
      </c>
      <c r="P51" s="31">
        <v>13.9349741719842</v>
      </c>
      <c r="Q51" s="12"/>
      <c r="R51" s="31">
        <v>14.068198395331875</v>
      </c>
      <c r="S51" s="31">
        <v>13.745704467353951</v>
      </c>
      <c r="T51" s="31">
        <v>12.962962962962964</v>
      </c>
      <c r="U51" s="31">
        <v>13.546034639927074</v>
      </c>
      <c r="V51" s="12"/>
      <c r="W51" s="31">
        <v>14.961706783369802</v>
      </c>
      <c r="X51" s="31">
        <v>13.745704467353951</v>
      </c>
      <c r="Y51" s="31">
        <v>13.580246913580247</v>
      </c>
      <c r="Z51" s="31">
        <v>14.71285323609845</v>
      </c>
      <c r="AA51" s="12"/>
      <c r="AB51" s="31">
        <v>14.049963530269876</v>
      </c>
      <c r="AC51" s="31">
        <v>19.587628865979383</v>
      </c>
      <c r="AD51" s="31">
        <v>19.444444444444443</v>
      </c>
      <c r="AE51" s="31">
        <v>14.384685505925251</v>
      </c>
      <c r="AF51" s="12"/>
      <c r="AG51" s="31">
        <v>12.700583515681984</v>
      </c>
      <c r="AH51" s="31">
        <v>16.838487972508592</v>
      </c>
      <c r="AI51" s="31">
        <v>16.666666666666668</v>
      </c>
      <c r="AJ51" s="31">
        <v>14.287450622910969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14.780281446948113</v>
      </c>
      <c r="D52" s="30">
        <v>14.634146341463415</v>
      </c>
      <c r="E52" s="30">
        <v>13.93643031784841</v>
      </c>
      <c r="F52" s="30">
        <v>14.431923911919776</v>
      </c>
      <c r="G52" s="12"/>
      <c r="H52" s="31">
        <v>14.003280669947337</v>
      </c>
      <c r="I52" s="31">
        <v>11.111111111111111</v>
      </c>
      <c r="J52" s="31">
        <v>11.246943765281173</v>
      </c>
      <c r="K52" s="31">
        <v>13.770288431717152</v>
      </c>
      <c r="L52" s="12"/>
      <c r="M52" s="31">
        <v>13.804713804713804</v>
      </c>
      <c r="N52" s="31">
        <v>11.653116531165312</v>
      </c>
      <c r="O52" s="31">
        <v>10.513447432762836</v>
      </c>
      <c r="P52" s="31">
        <v>13.206864468107103</v>
      </c>
      <c r="Q52" s="12"/>
      <c r="R52" s="31">
        <v>15.24648191314858</v>
      </c>
      <c r="S52" s="31">
        <v>13.008130081300813</v>
      </c>
      <c r="T52" s="31">
        <v>13.93643031784841</v>
      </c>
      <c r="U52" s="31">
        <v>14.633515972294015</v>
      </c>
      <c r="V52" s="12"/>
      <c r="W52" s="31">
        <v>14.944314944314945</v>
      </c>
      <c r="X52" s="31">
        <v>11.924119241192411</v>
      </c>
      <c r="Y52" s="31">
        <v>11.491442542787286</v>
      </c>
      <c r="Z52" s="31">
        <v>14.431923911919776</v>
      </c>
      <c r="AA52" s="12"/>
      <c r="AB52" s="31">
        <v>14.495381162047829</v>
      </c>
      <c r="AC52" s="31">
        <v>17.344173441734416</v>
      </c>
      <c r="AD52" s="31">
        <v>18.581907090464547</v>
      </c>
      <c r="AE52" s="31">
        <v>14.349219476894449</v>
      </c>
      <c r="AF52" s="12"/>
      <c r="AG52" s="31">
        <v>12.725546058879392</v>
      </c>
      <c r="AH52" s="31">
        <v>20.325203252032519</v>
      </c>
      <c r="AI52" s="31">
        <v>20.293398533007334</v>
      </c>
      <c r="AJ52" s="31">
        <v>15.17626382714773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11.834961997828447</v>
      </c>
      <c r="D53" s="30">
        <v>22.641509433962263</v>
      </c>
      <c r="E53" s="30">
        <v>23.728813559322035</v>
      </c>
      <c r="F53" s="30">
        <v>11.695137976346912</v>
      </c>
      <c r="G53" s="12"/>
      <c r="H53" s="31">
        <v>15.418023887079261</v>
      </c>
      <c r="I53" s="31">
        <v>15.09433962264151</v>
      </c>
      <c r="J53" s="31">
        <v>13.559322033898304</v>
      </c>
      <c r="K53" s="31">
        <v>15.834428383705651</v>
      </c>
      <c r="L53" s="12"/>
      <c r="M53" s="31">
        <v>14.115092290988056</v>
      </c>
      <c r="N53" s="31">
        <v>13.20754716981132</v>
      </c>
      <c r="O53" s="31">
        <v>11.864406779661017</v>
      </c>
      <c r="P53" s="31">
        <v>14.586070959264125</v>
      </c>
      <c r="Q53" s="12"/>
      <c r="R53" s="31">
        <v>14.766558089033659</v>
      </c>
      <c r="S53" s="31">
        <v>11.320754716981131</v>
      </c>
      <c r="T53" s="31">
        <v>11.864406779661017</v>
      </c>
      <c r="U53" s="31">
        <v>13.929040735873849</v>
      </c>
      <c r="V53" s="12"/>
      <c r="W53" s="31">
        <v>16.938110749185668</v>
      </c>
      <c r="X53" s="31">
        <v>15.09433962264151</v>
      </c>
      <c r="Y53" s="31">
        <v>13.559322033898304</v>
      </c>
      <c r="Z53" s="31">
        <v>15.900131406044679</v>
      </c>
      <c r="AA53" s="12"/>
      <c r="AB53" s="31">
        <v>13.789359391965256</v>
      </c>
      <c r="AC53" s="31">
        <v>11.320754716981131</v>
      </c>
      <c r="AD53" s="31">
        <v>13.559322033898304</v>
      </c>
      <c r="AE53" s="31">
        <v>12.812089356110381</v>
      </c>
      <c r="AF53" s="12"/>
      <c r="AG53" s="31">
        <v>13.137893593919653</v>
      </c>
      <c r="AH53" s="31">
        <v>11.320754716981131</v>
      </c>
      <c r="AI53" s="31">
        <v>11.864406779661017</v>
      </c>
      <c r="AJ53" s="31">
        <v>15.243101182654403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13.613128867366155</v>
      </c>
      <c r="D54" s="30">
        <v>16.993464052287582</v>
      </c>
      <c r="E54" s="30">
        <v>15.135135135135135</v>
      </c>
      <c r="F54" s="30">
        <v>13.950073421439059</v>
      </c>
      <c r="G54" s="12"/>
      <c r="H54" s="31">
        <v>15.873015873015873</v>
      </c>
      <c r="I54" s="31">
        <v>20.915032679738562</v>
      </c>
      <c r="J54" s="31">
        <v>19.45945945945946</v>
      </c>
      <c r="K54" s="31">
        <v>14.439549681840431</v>
      </c>
      <c r="L54" s="12"/>
      <c r="M54" s="31">
        <v>16.384180790960453</v>
      </c>
      <c r="N54" s="31">
        <v>16.33986928104575</v>
      </c>
      <c r="O54" s="31">
        <v>16.216216216216218</v>
      </c>
      <c r="P54" s="31">
        <v>15.54902920541687</v>
      </c>
      <c r="Q54" s="12"/>
      <c r="R54" s="31">
        <v>14.474038202851762</v>
      </c>
      <c r="S54" s="31">
        <v>5.882352941176471</v>
      </c>
      <c r="T54" s="31">
        <v>6.4864864864864868</v>
      </c>
      <c r="U54" s="31">
        <v>14.260075053026595</v>
      </c>
      <c r="V54" s="12"/>
      <c r="W54" s="31">
        <v>14.743072370191014</v>
      </c>
      <c r="X54" s="31">
        <v>11.111111111111111</v>
      </c>
      <c r="Y54" s="31">
        <v>10.27027027027027</v>
      </c>
      <c r="Z54" s="31">
        <v>14.798498939468102</v>
      </c>
      <c r="AA54" s="12"/>
      <c r="AB54" s="31">
        <v>12.321764864137746</v>
      </c>
      <c r="AC54" s="31">
        <v>11.764705882352942</v>
      </c>
      <c r="AD54" s="31">
        <v>12.972972972972974</v>
      </c>
      <c r="AE54" s="31">
        <v>12.35111763746125</v>
      </c>
      <c r="AF54" s="12"/>
      <c r="AG54" s="31">
        <v>12.590799031476998</v>
      </c>
      <c r="AH54" s="31">
        <v>16.993464052287582</v>
      </c>
      <c r="AI54" s="31">
        <v>19.45945945945946</v>
      </c>
      <c r="AJ54" s="31">
        <v>14.65165606134769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14.834894036471168</v>
      </c>
      <c r="D55" s="30">
        <v>11.572700296735905</v>
      </c>
      <c r="E55" s="30">
        <v>11.74934725848564</v>
      </c>
      <c r="F55" s="30">
        <v>14.233817701453104</v>
      </c>
      <c r="G55" s="12"/>
      <c r="H55" s="31">
        <v>15.088361613743576</v>
      </c>
      <c r="I55" s="31">
        <v>15.13353115727003</v>
      </c>
      <c r="J55" s="31">
        <v>15.66579634464752</v>
      </c>
      <c r="K55" s="31">
        <v>14.554632949613135</v>
      </c>
      <c r="L55" s="12"/>
      <c r="M55" s="31">
        <v>14.926423994930648</v>
      </c>
      <c r="N55" s="31">
        <v>16.023738872403563</v>
      </c>
      <c r="O55" s="31">
        <v>15.404699738903394</v>
      </c>
      <c r="P55" s="31">
        <v>14.285714285714286</v>
      </c>
      <c r="Q55" s="12"/>
      <c r="R55" s="31">
        <v>14.62367105541083</v>
      </c>
      <c r="S55" s="31">
        <v>13.353115727002967</v>
      </c>
      <c r="T55" s="31">
        <v>12.793733681462141</v>
      </c>
      <c r="U55" s="31">
        <v>14.290432157010757</v>
      </c>
      <c r="V55" s="12"/>
      <c r="W55" s="31">
        <v>15.229176934450468</v>
      </c>
      <c r="X55" s="31">
        <v>13.649851632047477</v>
      </c>
      <c r="Y55" s="31">
        <v>14.099216710182768</v>
      </c>
      <c r="Z55" s="31">
        <v>14.804680128326099</v>
      </c>
      <c r="AA55" s="12"/>
      <c r="AB55" s="31">
        <v>14.102654368795324</v>
      </c>
      <c r="AC55" s="31">
        <v>17.507418397626111</v>
      </c>
      <c r="AD55" s="31">
        <v>17.232375979112273</v>
      </c>
      <c r="AE55" s="31">
        <v>14.634836761653142</v>
      </c>
      <c r="AF55" s="12"/>
      <c r="AG55" s="31">
        <v>11.194817996197987</v>
      </c>
      <c r="AH55" s="31">
        <v>12.759643916913946</v>
      </c>
      <c r="AI55" s="31">
        <v>13.054830287206267</v>
      </c>
      <c r="AJ55" s="31">
        <v>13.195886016229478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14.580850218514104</v>
      </c>
      <c r="D56" s="30">
        <v>9.1503267973856204</v>
      </c>
      <c r="E56" s="30">
        <v>8.8888888888888893</v>
      </c>
      <c r="F56" s="30">
        <v>13.926372330669462</v>
      </c>
      <c r="G56" s="12"/>
      <c r="H56" s="31">
        <v>14.461660707191101</v>
      </c>
      <c r="I56" s="31">
        <v>10.457516339869281</v>
      </c>
      <c r="J56" s="31">
        <v>9.4444444444444446</v>
      </c>
      <c r="K56" s="31">
        <v>13.952574348224813</v>
      </c>
      <c r="L56" s="12"/>
      <c r="M56" s="31">
        <v>14.421930870083433</v>
      </c>
      <c r="N56" s="31">
        <v>11.111111111111111</v>
      </c>
      <c r="O56" s="31">
        <v>10.555555555555555</v>
      </c>
      <c r="P56" s="31">
        <v>14.135988471112276</v>
      </c>
      <c r="Q56" s="12"/>
      <c r="R56" s="31">
        <v>14.600715137067938</v>
      </c>
      <c r="S56" s="31">
        <v>10.457516339869281</v>
      </c>
      <c r="T56" s="31">
        <v>10</v>
      </c>
      <c r="U56" s="31">
        <v>13.664352155115944</v>
      </c>
      <c r="V56" s="12"/>
      <c r="W56" s="31">
        <v>14.91855383392928</v>
      </c>
      <c r="X56" s="31">
        <v>15.032679738562091</v>
      </c>
      <c r="Y56" s="31">
        <v>16.666666666666668</v>
      </c>
      <c r="Z56" s="31">
        <v>14.175291497445304</v>
      </c>
      <c r="AA56" s="12"/>
      <c r="AB56" s="31">
        <v>15.156932856575288</v>
      </c>
      <c r="AC56" s="31">
        <v>17.647058823529413</v>
      </c>
      <c r="AD56" s="31">
        <v>17.222222222222221</v>
      </c>
      <c r="AE56" s="31">
        <v>15.891523647320843</v>
      </c>
      <c r="AF56" s="12"/>
      <c r="AG56" s="31">
        <v>11.859356376638855</v>
      </c>
      <c r="AH56" s="31">
        <v>26.143790849673202</v>
      </c>
      <c r="AI56" s="31">
        <v>27.222222222222221</v>
      </c>
      <c r="AJ56" s="31">
        <v>14.253897550111359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14.749845105328376</v>
      </c>
      <c r="D57" s="35">
        <v>14.071661237785015</v>
      </c>
      <c r="E57" s="35">
        <v>13.81692573402418</v>
      </c>
      <c r="F57" s="35">
        <v>14.425747630376026</v>
      </c>
      <c r="G57" s="48"/>
      <c r="H57" s="36">
        <v>14.542673482032217</v>
      </c>
      <c r="I57" s="36">
        <v>13.094462540716613</v>
      </c>
      <c r="J57" s="36">
        <v>12.780656303972366</v>
      </c>
      <c r="K57" s="36">
        <v>14.049597070509547</v>
      </c>
      <c r="L57" s="48"/>
      <c r="M57" s="36">
        <v>14.587205700123915</v>
      </c>
      <c r="N57" s="36">
        <v>13.615635179153095</v>
      </c>
      <c r="O57" s="36">
        <v>13.298791018998273</v>
      </c>
      <c r="P57" s="36">
        <v>13.99853027264688</v>
      </c>
      <c r="Q57" s="48"/>
      <c r="R57" s="36">
        <v>14.631737918215613</v>
      </c>
      <c r="S57" s="36">
        <v>11.986970684039088</v>
      </c>
      <c r="T57" s="36">
        <v>11.917098445595855</v>
      </c>
      <c r="U57" s="36">
        <v>14.139275349683013</v>
      </c>
      <c r="V57" s="48"/>
      <c r="W57" s="36">
        <v>15.080932465923173</v>
      </c>
      <c r="X57" s="36">
        <v>13.029315960912053</v>
      </c>
      <c r="Y57" s="36">
        <v>12.953367875647668</v>
      </c>
      <c r="Z57" s="36">
        <v>14.664889708171934</v>
      </c>
      <c r="AA57" s="48"/>
      <c r="AB57" s="36">
        <v>14.333565675340768</v>
      </c>
      <c r="AC57" s="36">
        <v>16.612377850162865</v>
      </c>
      <c r="AD57" s="36">
        <v>16.983304548071388</v>
      </c>
      <c r="AE57" s="36">
        <v>14.606349720378143</v>
      </c>
      <c r="AF57" s="48"/>
      <c r="AG57" s="36">
        <v>12.074039653035936</v>
      </c>
      <c r="AH57" s="36">
        <v>17.589576547231271</v>
      </c>
      <c r="AI57" s="40">
        <v>18.249856073690271</v>
      </c>
      <c r="AJ57" s="36">
        <v>14.115610248234459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70</v>
      </c>
      <c r="B58" s="17"/>
      <c r="C58" s="35">
        <v>14.458433421242713</v>
      </c>
      <c r="D58" s="35">
        <v>13.943607570490537</v>
      </c>
      <c r="E58" s="35">
        <v>13.829599576644911</v>
      </c>
      <c r="F58" s="35">
        <v>14.089291345677344</v>
      </c>
      <c r="G58" s="48"/>
      <c r="H58" s="36">
        <v>14.607095462868086</v>
      </c>
      <c r="I58" s="36">
        <v>12.804171494785631</v>
      </c>
      <c r="J58" s="36">
        <v>12.471335332510144</v>
      </c>
      <c r="K58" s="36">
        <v>13.997387034283912</v>
      </c>
      <c r="L58" s="48"/>
      <c r="M58" s="36">
        <v>14.589877542792831</v>
      </c>
      <c r="N58" s="41">
        <v>11.954422556971803</v>
      </c>
      <c r="O58" s="41">
        <v>11.748103721996825</v>
      </c>
      <c r="P58" s="36">
        <v>13.914793290384587</v>
      </c>
      <c r="Q58" s="48"/>
      <c r="R58" s="36">
        <v>15.135391644689321</v>
      </c>
      <c r="S58" s="36">
        <v>12.668984163769796</v>
      </c>
      <c r="T58" s="36">
        <v>12.594813900158758</v>
      </c>
      <c r="U58" s="36">
        <v>14.517577450406211</v>
      </c>
      <c r="V58" s="48"/>
      <c r="W58" s="40">
        <v>15.359224605667634</v>
      </c>
      <c r="X58" s="36">
        <v>14.291232135959831</v>
      </c>
      <c r="Y58" s="36">
        <v>14.16475568883401</v>
      </c>
      <c r="Z58" s="36">
        <v>14.955774804402997</v>
      </c>
      <c r="AA58" s="48"/>
      <c r="AB58" s="36">
        <v>14.354286002250928</v>
      </c>
      <c r="AC58" s="40">
        <v>17.342603321745848</v>
      </c>
      <c r="AD58" s="36">
        <v>17.481037219968247</v>
      </c>
      <c r="AE58" s="40">
        <v>15.086122749320479</v>
      </c>
      <c r="AF58" s="48"/>
      <c r="AG58" s="41">
        <v>11.495691320488485</v>
      </c>
      <c r="AH58" s="36">
        <v>16.994978756276556</v>
      </c>
      <c r="AI58" s="40">
        <v>17.710354559887104</v>
      </c>
      <c r="AJ58" s="41">
        <v>13.439053325524471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95" t="s">
        <v>38</v>
      </c>
      <c r="B60" s="196"/>
      <c r="C60" s="196"/>
      <c r="D60" s="196"/>
      <c r="E60" s="196"/>
      <c r="F60" s="19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97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65"/>
      <c r="AS61" s="182" t="s">
        <v>35</v>
      </c>
      <c r="AT61" s="183"/>
      <c r="AU61" s="183"/>
      <c r="AV61" s="183"/>
      <c r="AW61" s="183"/>
    </row>
    <row r="62" spans="1:49" ht="51" x14ac:dyDescent="0.3">
      <c r="A62" s="19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2.7040314650934119</v>
      </c>
      <c r="D63" s="31">
        <v>145.72271386430677</v>
      </c>
      <c r="E63" s="31">
        <v>1.82179529645578</v>
      </c>
      <c r="F63" s="31">
        <v>112.24489795918366</v>
      </c>
      <c r="G63" s="31">
        <v>2.4090462143559486</v>
      </c>
      <c r="H63" s="12"/>
      <c r="I63" s="30">
        <v>2.0216962524654831</v>
      </c>
      <c r="J63" s="30">
        <v>139.25049309664695</v>
      </c>
      <c r="K63" s="30">
        <v>1.4310645724258289</v>
      </c>
      <c r="L63" s="30">
        <v>110.81081081081081</v>
      </c>
      <c r="M63" s="30">
        <v>1.8244575936883629</v>
      </c>
      <c r="N63" s="12"/>
      <c r="O63" s="30">
        <v>2.375407545412203</v>
      </c>
      <c r="P63" s="30">
        <v>136.88868188169539</v>
      </c>
      <c r="Q63" s="30">
        <v>1.705685618729097</v>
      </c>
      <c r="R63" s="30">
        <v>110.86956521739131</v>
      </c>
      <c r="S63" s="30">
        <v>2.1425244527247322</v>
      </c>
      <c r="T63" s="12"/>
      <c r="U63" s="30">
        <v>2.3288309268747089</v>
      </c>
      <c r="V63" s="30">
        <v>137.35444806707034</v>
      </c>
      <c r="W63" s="30">
        <v>1.6672224074691564</v>
      </c>
      <c r="X63" s="30">
        <v>113.63636363636364</v>
      </c>
      <c r="Y63" s="30">
        <v>2.0493712156497437</v>
      </c>
      <c r="Z63" s="12"/>
      <c r="AA63" s="30">
        <v>2.9501084598698482</v>
      </c>
      <c r="AB63" s="30">
        <v>145.29284164859001</v>
      </c>
      <c r="AC63" s="30">
        <v>1.9900497512437811</v>
      </c>
      <c r="AD63" s="30">
        <v>109.6774193548387</v>
      </c>
      <c r="AE63" s="30">
        <v>2.6898047722342731</v>
      </c>
      <c r="AF63" s="12"/>
      <c r="AG63" s="30">
        <v>2.782685512367491</v>
      </c>
      <c r="AH63" s="30">
        <v>159.09893992932862</v>
      </c>
      <c r="AI63" s="30">
        <v>1.7189631650750339</v>
      </c>
      <c r="AJ63" s="30">
        <v>114.54545454545455</v>
      </c>
      <c r="AK63" s="30">
        <v>2.4293286219081272</v>
      </c>
      <c r="AL63" s="12"/>
      <c r="AM63" s="30">
        <v>3.9054470709146969</v>
      </c>
      <c r="AN63" s="30">
        <v>175.74511819116137</v>
      </c>
      <c r="AO63" s="30">
        <v>2.1739130434782608</v>
      </c>
      <c r="AP63" s="30">
        <v>120.63492063492063</v>
      </c>
      <c r="AQ63" s="30">
        <v>3.2374100719424459</v>
      </c>
      <c r="AR63" s="12"/>
      <c r="AS63" s="37">
        <v>2.7166969269047136</v>
      </c>
      <c r="AT63" s="37">
        <v>148.2549929392778</v>
      </c>
      <c r="AU63" s="37">
        <v>1.7994744109393792</v>
      </c>
      <c r="AV63" s="37">
        <v>113.48314606741575</v>
      </c>
      <c r="AW63" s="37">
        <v>2.3939210544011833</v>
      </c>
    </row>
    <row r="64" spans="1:49" x14ac:dyDescent="0.3">
      <c r="A64" s="2" t="s">
        <v>1</v>
      </c>
      <c r="B64" s="3"/>
      <c r="C64" s="31">
        <v>0</v>
      </c>
      <c r="D64" s="31">
        <v>138.23529411764704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127.69230769230768</v>
      </c>
      <c r="K64" s="30">
        <v>0</v>
      </c>
      <c r="L64" s="30">
        <v>0</v>
      </c>
      <c r="M64" s="30">
        <v>0</v>
      </c>
      <c r="N64" s="12"/>
      <c r="O64" s="30">
        <v>2.083333333333333</v>
      </c>
      <c r="P64" s="30">
        <v>145.83333333333331</v>
      </c>
      <c r="Q64" s="30">
        <v>1.4084507042253522</v>
      </c>
      <c r="R64" s="30">
        <v>100</v>
      </c>
      <c r="S64" s="30">
        <v>2.083333333333333</v>
      </c>
      <c r="T64" s="12"/>
      <c r="U64" s="30">
        <v>0</v>
      </c>
      <c r="V64" s="30">
        <v>127.65957446808511</v>
      </c>
      <c r="W64" s="30">
        <v>0</v>
      </c>
      <c r="X64" s="30">
        <v>0</v>
      </c>
      <c r="Y64" s="30">
        <v>0</v>
      </c>
      <c r="Z64" s="12"/>
      <c r="AA64" s="30">
        <v>6</v>
      </c>
      <c r="AB64" s="30">
        <v>138</v>
      </c>
      <c r="AC64" s="30">
        <v>4.1666666666666661</v>
      </c>
      <c r="AD64" s="30">
        <v>100</v>
      </c>
      <c r="AE64" s="30">
        <v>6</v>
      </c>
      <c r="AF64" s="12"/>
      <c r="AG64" s="30">
        <v>1.8518518518518516</v>
      </c>
      <c r="AH64" s="30">
        <v>146.2962962962963</v>
      </c>
      <c r="AI64" s="30">
        <v>1.25</v>
      </c>
      <c r="AJ64" s="30">
        <v>100</v>
      </c>
      <c r="AK64" s="30">
        <v>1.8518518518518516</v>
      </c>
      <c r="AL64" s="12"/>
      <c r="AM64" s="30">
        <v>1.639344262295082</v>
      </c>
      <c r="AN64" s="30">
        <v>173.77049180327867</v>
      </c>
      <c r="AO64" s="30">
        <v>0.93457943925233633</v>
      </c>
      <c r="AP64" s="30">
        <v>100</v>
      </c>
      <c r="AQ64" s="30">
        <v>1.639344262295082</v>
      </c>
      <c r="AR64" s="12"/>
      <c r="AS64" s="37">
        <v>1.5267175572519083</v>
      </c>
      <c r="AT64" s="37">
        <v>142.74809160305344</v>
      </c>
      <c r="AU64" s="37">
        <v>1.0582010582010581</v>
      </c>
      <c r="AV64" s="37">
        <v>100</v>
      </c>
      <c r="AW64" s="37">
        <v>1.5267175572519083</v>
      </c>
    </row>
    <row r="65" spans="1:49" x14ac:dyDescent="0.3">
      <c r="A65" s="2" t="s">
        <v>2</v>
      </c>
      <c r="B65" s="3"/>
      <c r="C65" s="31">
        <v>1.6610273761919407</v>
      </c>
      <c r="D65" s="31">
        <v>122.177791448785</v>
      </c>
      <c r="E65" s="31">
        <v>1.3412816691505216</v>
      </c>
      <c r="F65" s="31">
        <v>102.85714285714285</v>
      </c>
      <c r="G65" s="31">
        <v>1.6148877268532758</v>
      </c>
      <c r="H65" s="12"/>
      <c r="I65" s="30">
        <v>1.661228122218926</v>
      </c>
      <c r="J65" s="30">
        <v>121.67012755858795</v>
      </c>
      <c r="K65" s="30">
        <v>1.3469633193024653</v>
      </c>
      <c r="L65" s="30">
        <v>103.7037037037037</v>
      </c>
      <c r="M65" s="30">
        <v>1.601898546425393</v>
      </c>
      <c r="N65" s="12"/>
      <c r="O65" s="30">
        <v>1.5062883884176659</v>
      </c>
      <c r="P65" s="30">
        <v>121.59988300672711</v>
      </c>
      <c r="Q65" s="30">
        <v>1.2235685435970538</v>
      </c>
      <c r="R65" s="30">
        <v>105.10204081632652</v>
      </c>
      <c r="S65" s="30">
        <v>1.4331675928634104</v>
      </c>
      <c r="T65" s="12"/>
      <c r="U65" s="30">
        <v>1.7449848859576806</v>
      </c>
      <c r="V65" s="30">
        <v>121.46194009343225</v>
      </c>
      <c r="W65" s="30">
        <v>1.4163042266086763</v>
      </c>
      <c r="X65" s="30">
        <v>105.83333333333333</v>
      </c>
      <c r="Y65" s="30">
        <v>1.6488046166529264</v>
      </c>
      <c r="Z65" s="12"/>
      <c r="AA65" s="30">
        <v>1.8257261410788383</v>
      </c>
      <c r="AB65" s="30">
        <v>124.37067773167358</v>
      </c>
      <c r="AC65" s="30">
        <v>1.4467338886453309</v>
      </c>
      <c r="AD65" s="30">
        <v>106.45161290322579</v>
      </c>
      <c r="AE65" s="30">
        <v>1.7150760719225451</v>
      </c>
      <c r="AF65" s="12"/>
      <c r="AG65" s="30">
        <v>2.4551173852999848</v>
      </c>
      <c r="AH65" s="30">
        <v>135.62989105416602</v>
      </c>
      <c r="AI65" s="30">
        <v>1.7779753305922879</v>
      </c>
      <c r="AJ65" s="30">
        <v>109.58904109589041</v>
      </c>
      <c r="AK65" s="30">
        <v>2.2402946140862361</v>
      </c>
      <c r="AL65" s="12"/>
      <c r="AM65" s="30">
        <v>2.664824318989341</v>
      </c>
      <c r="AN65" s="30">
        <v>145.1046190288196</v>
      </c>
      <c r="AO65" s="30">
        <v>1.8033662837296287</v>
      </c>
      <c r="AP65" s="30">
        <v>117.39130434782609</v>
      </c>
      <c r="AQ65" s="30">
        <v>2.2700355309909197</v>
      </c>
      <c r="AR65" s="12"/>
      <c r="AS65" s="37">
        <v>1.899378424620449</v>
      </c>
      <c r="AT65" s="37">
        <v>126.66276828449527</v>
      </c>
      <c r="AU65" s="37">
        <v>1.477400987180135</v>
      </c>
      <c r="AV65" s="37">
        <v>107.47549019607843</v>
      </c>
      <c r="AW65" s="37">
        <v>1.7672665843674873</v>
      </c>
    </row>
    <row r="66" spans="1:49" x14ac:dyDescent="0.3">
      <c r="A66" s="2" t="s">
        <v>3</v>
      </c>
      <c r="B66" s="3"/>
      <c r="C66" s="31">
        <v>2.6607538802660753</v>
      </c>
      <c r="D66" s="31">
        <v>132.37250554323725</v>
      </c>
      <c r="E66" s="31">
        <v>1.9704433497536946</v>
      </c>
      <c r="F66" s="31">
        <v>109.09090909090908</v>
      </c>
      <c r="G66" s="31">
        <v>2.4390243902439024</v>
      </c>
      <c r="H66" s="12"/>
      <c r="I66" s="30">
        <v>1.4563106796116505</v>
      </c>
      <c r="J66" s="30">
        <v>125</v>
      </c>
      <c r="K66" s="30">
        <v>1.1516314779270633</v>
      </c>
      <c r="L66" s="30">
        <v>100</v>
      </c>
      <c r="M66" s="30">
        <v>1.4563106796116505</v>
      </c>
      <c r="N66" s="12"/>
      <c r="O66" s="30">
        <v>2.8888888888888888</v>
      </c>
      <c r="P66" s="30">
        <v>122</v>
      </c>
      <c r="Q66" s="30">
        <v>2.3131672597864767</v>
      </c>
      <c r="R66" s="30">
        <v>118.18181818181819</v>
      </c>
      <c r="S66" s="30">
        <v>2.4444444444444446</v>
      </c>
      <c r="T66" s="12"/>
      <c r="U66" s="30">
        <v>1.2072434607645874</v>
      </c>
      <c r="V66" s="30">
        <v>133.80281690140845</v>
      </c>
      <c r="W66" s="30">
        <v>0.89418777943368111</v>
      </c>
      <c r="X66" s="30">
        <v>100</v>
      </c>
      <c r="Y66" s="30">
        <v>1.2072434607645874</v>
      </c>
      <c r="Z66" s="12"/>
      <c r="AA66" s="30">
        <v>2.5044722719141324</v>
      </c>
      <c r="AB66" s="30">
        <v>128.98032200357781</v>
      </c>
      <c r="AC66" s="30">
        <v>1.9047619047619049</v>
      </c>
      <c r="AD66" s="30">
        <v>107.69230769230769</v>
      </c>
      <c r="AE66" s="30">
        <v>2.3255813953488373</v>
      </c>
      <c r="AF66" s="12"/>
      <c r="AG66" s="30">
        <v>4.929577464788732</v>
      </c>
      <c r="AH66" s="30">
        <v>139.61267605633802</v>
      </c>
      <c r="AI66" s="30">
        <v>3.4104750304506699</v>
      </c>
      <c r="AJ66" s="30">
        <v>107.69230769230769</v>
      </c>
      <c r="AK66" s="30">
        <v>4.5774647887323949</v>
      </c>
      <c r="AL66" s="12"/>
      <c r="AM66" s="30">
        <v>3.6319612590799029</v>
      </c>
      <c r="AN66" s="30">
        <v>149.15254237288136</v>
      </c>
      <c r="AO66" s="30">
        <v>2.3771790808240887</v>
      </c>
      <c r="AP66" s="30">
        <v>115.38461538461537</v>
      </c>
      <c r="AQ66" s="30">
        <v>3.1476997578692498</v>
      </c>
      <c r="AR66" s="12"/>
      <c r="AS66" s="37">
        <v>2.8059701492537314</v>
      </c>
      <c r="AT66" s="37">
        <v>133.01492537313433</v>
      </c>
      <c r="AU66" s="37">
        <v>2.0659340659340661</v>
      </c>
      <c r="AV66" s="37">
        <v>109.30232558139534</v>
      </c>
      <c r="AW66" s="37">
        <v>2.5671641791044775</v>
      </c>
    </row>
    <row r="67" spans="1:49" x14ac:dyDescent="0.3">
      <c r="A67" s="2" t="s">
        <v>4</v>
      </c>
      <c r="B67" s="3"/>
      <c r="C67" s="31">
        <v>2.3881728582259285</v>
      </c>
      <c r="D67" s="31">
        <v>134.72327520849129</v>
      </c>
      <c r="E67" s="31">
        <v>1.7417749516173624</v>
      </c>
      <c r="F67" s="31">
        <v>101.61290322580645</v>
      </c>
      <c r="G67" s="31">
        <v>2.350265352539803</v>
      </c>
      <c r="H67" s="12"/>
      <c r="I67" s="30">
        <v>2.4117441454037052</v>
      </c>
      <c r="J67" s="30">
        <v>129.81475008738204</v>
      </c>
      <c r="K67" s="30">
        <v>1.8239492466296592</v>
      </c>
      <c r="L67" s="30">
        <v>102.98507462686568</v>
      </c>
      <c r="M67" s="30">
        <v>2.3418385180006993</v>
      </c>
      <c r="N67" s="12"/>
      <c r="O67" s="30">
        <v>1.9902365752910254</v>
      </c>
      <c r="P67" s="30">
        <v>131.43071723619977</v>
      </c>
      <c r="Q67" s="30">
        <v>1.4916971573318323</v>
      </c>
      <c r="R67" s="30">
        <v>112.7659574468085</v>
      </c>
      <c r="S67" s="30">
        <v>1.7649267743146828</v>
      </c>
      <c r="T67" s="12"/>
      <c r="U67" s="30">
        <v>2.7991602519244227</v>
      </c>
      <c r="V67" s="30">
        <v>132.05038488453465</v>
      </c>
      <c r="W67" s="30">
        <v>2.0757654385054489</v>
      </c>
      <c r="X67" s="30">
        <v>112.67605633802818</v>
      </c>
      <c r="Y67" s="30">
        <v>2.4842547235829251</v>
      </c>
      <c r="Z67" s="12"/>
      <c r="AA67" s="30">
        <v>2.8066528066528069</v>
      </c>
      <c r="AB67" s="30">
        <v>133.12543312543312</v>
      </c>
      <c r="AC67" s="30">
        <v>2.0647463675758351</v>
      </c>
      <c r="AD67" s="30">
        <v>106.57894736842107</v>
      </c>
      <c r="AE67" s="30">
        <v>2.6334026334026333</v>
      </c>
      <c r="AF67" s="12"/>
      <c r="AG67" s="30">
        <v>3.0242605516782985</v>
      </c>
      <c r="AH67" s="30">
        <v>147.35792622133599</v>
      </c>
      <c r="AI67" s="30">
        <v>2.0110497237569058</v>
      </c>
      <c r="AJ67" s="30">
        <v>104.59770114942528</v>
      </c>
      <c r="AK67" s="30">
        <v>2.8913260219341974</v>
      </c>
      <c r="AL67" s="12"/>
      <c r="AM67" s="30">
        <v>4.9445865302642797</v>
      </c>
      <c r="AN67" s="30">
        <v>161.67945439045184</v>
      </c>
      <c r="AO67" s="30">
        <v>2.9675108723458683</v>
      </c>
      <c r="AP67" s="30">
        <v>114.85148514851484</v>
      </c>
      <c r="AQ67" s="30">
        <v>4.3052003410059676</v>
      </c>
      <c r="AR67" s="12"/>
      <c r="AS67" s="37">
        <v>2.8710866517833966</v>
      </c>
      <c r="AT67" s="37">
        <v>138.16001246041222</v>
      </c>
      <c r="AU67" s="37">
        <v>2.0357826535120012</v>
      </c>
      <c r="AV67" s="37">
        <v>108.21917808219179</v>
      </c>
      <c r="AW67" s="37">
        <v>2.6530294377238981</v>
      </c>
    </row>
    <row r="68" spans="1:49" x14ac:dyDescent="0.3">
      <c r="A68" s="2" t="s">
        <v>5</v>
      </c>
      <c r="B68" s="3"/>
      <c r="C68" s="31">
        <v>3.017832647462277</v>
      </c>
      <c r="D68" s="31">
        <v>126.06310013717422</v>
      </c>
      <c r="E68" s="31">
        <v>2.3379383634431457</v>
      </c>
      <c r="F68" s="31">
        <v>104.76190476190477</v>
      </c>
      <c r="G68" s="31">
        <v>2.880658436213992</v>
      </c>
      <c r="H68" s="12"/>
      <c r="I68" s="30">
        <v>2.5299600532623168</v>
      </c>
      <c r="J68" s="30">
        <v>126.76431424766976</v>
      </c>
      <c r="K68" s="30">
        <v>1.956745623069001</v>
      </c>
      <c r="L68" s="30">
        <v>105.55555555555556</v>
      </c>
      <c r="M68" s="30">
        <v>2.3968042609853528</v>
      </c>
      <c r="N68" s="12"/>
      <c r="O68" s="30">
        <v>2.3842917251051894</v>
      </c>
      <c r="P68" s="30">
        <v>123.98316970546985</v>
      </c>
      <c r="Q68" s="30">
        <v>1.8867924528301887</v>
      </c>
      <c r="R68" s="30">
        <v>113.33333333333333</v>
      </c>
      <c r="S68" s="30">
        <v>2.1037868162692845</v>
      </c>
      <c r="T68" s="12"/>
      <c r="U68" s="30">
        <v>1.4727540500736376</v>
      </c>
      <c r="V68" s="30">
        <v>128.12960235640648</v>
      </c>
      <c r="W68" s="30">
        <v>1.1363636363636365</v>
      </c>
      <c r="X68" s="30">
        <v>100</v>
      </c>
      <c r="Y68" s="30">
        <v>1.4727540500736376</v>
      </c>
      <c r="Z68" s="12"/>
      <c r="AA68" s="30">
        <v>2.6785714285714284</v>
      </c>
      <c r="AB68" s="30">
        <v>127.42346938775511</v>
      </c>
      <c r="AC68" s="30">
        <v>2.0588235294117645</v>
      </c>
      <c r="AD68" s="30">
        <v>105</v>
      </c>
      <c r="AE68" s="30">
        <v>2.5510204081632653</v>
      </c>
      <c r="AF68" s="12"/>
      <c r="AG68" s="30">
        <v>3.0750307503075032</v>
      </c>
      <c r="AH68" s="30">
        <v>138.62238622386224</v>
      </c>
      <c r="AI68" s="30">
        <v>2.1701388888888888</v>
      </c>
      <c r="AJ68" s="30">
        <v>104.16666666666667</v>
      </c>
      <c r="AK68" s="30">
        <v>2.9520295202952029</v>
      </c>
      <c r="AL68" s="12"/>
      <c r="AM68" s="30">
        <v>4.6979865771812079</v>
      </c>
      <c r="AN68" s="30">
        <v>147.14765100671141</v>
      </c>
      <c r="AO68" s="30">
        <v>3.0939226519337018</v>
      </c>
      <c r="AP68" s="30">
        <v>107.69230769230769</v>
      </c>
      <c r="AQ68" s="30">
        <v>4.3624161073825505</v>
      </c>
      <c r="AR68" s="12"/>
      <c r="AS68" s="37">
        <v>2.8035538005923</v>
      </c>
      <c r="AT68" s="37">
        <v>130.85883514313917</v>
      </c>
      <c r="AU68" s="37">
        <v>2.0974889217134418</v>
      </c>
      <c r="AV68" s="37">
        <v>105.97014925373134</v>
      </c>
      <c r="AW68" s="37">
        <v>2.6456071076011849</v>
      </c>
    </row>
    <row r="69" spans="1:49" x14ac:dyDescent="0.3">
      <c r="A69" s="2" t="s">
        <v>6</v>
      </c>
      <c r="B69" s="3"/>
      <c r="C69" s="31">
        <v>0.91503267973856217</v>
      </c>
      <c r="D69" s="31">
        <v>127.58169934640522</v>
      </c>
      <c r="E69" s="31">
        <v>0.71210579857578837</v>
      </c>
      <c r="F69" s="31">
        <v>107.69230769230769</v>
      </c>
      <c r="G69" s="31">
        <v>0.84967320261437906</v>
      </c>
      <c r="H69" s="12"/>
      <c r="I69" s="30">
        <v>1.3076393668272539</v>
      </c>
      <c r="J69" s="30">
        <v>126.15278733654507</v>
      </c>
      <c r="K69" s="30">
        <v>1.0259179265658747</v>
      </c>
      <c r="L69" s="30">
        <v>111.76470588235294</v>
      </c>
      <c r="M69" s="30">
        <v>1.1699931176875429</v>
      </c>
      <c r="N69" s="12"/>
      <c r="O69" s="30">
        <v>0.97560975609756095</v>
      </c>
      <c r="P69" s="30">
        <v>127.17770034843205</v>
      </c>
      <c r="Q69" s="30">
        <v>0.7612833061446439</v>
      </c>
      <c r="R69" s="30">
        <v>100</v>
      </c>
      <c r="S69" s="30">
        <v>0.97560975609756095</v>
      </c>
      <c r="T69" s="12"/>
      <c r="U69" s="30">
        <v>0.66489361702127658</v>
      </c>
      <c r="V69" s="30">
        <v>129.32180851063831</v>
      </c>
      <c r="W69" s="30">
        <v>0.51150895140664965</v>
      </c>
      <c r="X69" s="30">
        <v>100</v>
      </c>
      <c r="Y69" s="30">
        <v>0.66489361702127658</v>
      </c>
      <c r="Z69" s="12"/>
      <c r="AA69" s="30">
        <v>0.78931390406800239</v>
      </c>
      <c r="AB69" s="30">
        <v>127.74741955069824</v>
      </c>
      <c r="AC69" s="30">
        <v>0.61407652338214447</v>
      </c>
      <c r="AD69" s="30">
        <v>118.18181818181819</v>
      </c>
      <c r="AE69" s="30">
        <v>0.66788099574984827</v>
      </c>
      <c r="AF69" s="12"/>
      <c r="AG69" s="30">
        <v>1.658255227108868</v>
      </c>
      <c r="AH69" s="30">
        <v>133.02090843547225</v>
      </c>
      <c r="AI69" s="30">
        <v>1.2312633832976445</v>
      </c>
      <c r="AJ69" s="30">
        <v>109.52380952380953</v>
      </c>
      <c r="AK69" s="30">
        <v>1.514059120403749</v>
      </c>
      <c r="AL69" s="12"/>
      <c r="AM69" s="30">
        <v>2.2143489813994686</v>
      </c>
      <c r="AN69" s="30">
        <v>147.20992028343667</v>
      </c>
      <c r="AO69" s="30">
        <v>1.4819205690574984</v>
      </c>
      <c r="AP69" s="30">
        <v>113.63636363636364</v>
      </c>
      <c r="AQ69" s="30">
        <v>1.9486271036315321</v>
      </c>
      <c r="AR69" s="12"/>
      <c r="AS69" s="37">
        <v>1.1700545364402577</v>
      </c>
      <c r="AT69" s="37">
        <v>130.55032226078333</v>
      </c>
      <c r="AU69" s="37">
        <v>0.88828666064438422</v>
      </c>
      <c r="AV69" s="37">
        <v>109.25925925925925</v>
      </c>
      <c r="AW69" s="37">
        <v>1.0708973723351511</v>
      </c>
    </row>
    <row r="70" spans="1:49" x14ac:dyDescent="0.3">
      <c r="A70" s="2" t="s">
        <v>7</v>
      </c>
      <c r="B70" s="3"/>
      <c r="C70" s="31">
        <v>2.2714366837024418</v>
      </c>
      <c r="D70" s="31">
        <v>132.68029528676888</v>
      </c>
      <c r="E70" s="31">
        <v>1.6831474857984432</v>
      </c>
      <c r="F70" s="31">
        <v>103.89610389610388</v>
      </c>
      <c r="G70" s="31">
        <v>2.1862578080636004</v>
      </c>
      <c r="H70" s="12"/>
      <c r="I70" s="30">
        <v>2.0863103743926836</v>
      </c>
      <c r="J70" s="30">
        <v>135.03858245212919</v>
      </c>
      <c r="K70" s="30">
        <v>1.5214672780325134</v>
      </c>
      <c r="L70" s="30">
        <v>101.38888888888889</v>
      </c>
      <c r="M70" s="30">
        <v>2.0577307802229208</v>
      </c>
      <c r="N70" s="12"/>
      <c r="O70" s="30">
        <v>1.649782923299566</v>
      </c>
      <c r="P70" s="30">
        <v>131.63531114327063</v>
      </c>
      <c r="Q70" s="30">
        <v>1.2377850162866448</v>
      </c>
      <c r="R70" s="30">
        <v>103.63636363636364</v>
      </c>
      <c r="S70" s="30">
        <v>1.5918958031837915</v>
      </c>
      <c r="T70" s="12"/>
      <c r="U70" s="30">
        <v>1.9198193111236588</v>
      </c>
      <c r="V70" s="30">
        <v>131.50762281197063</v>
      </c>
      <c r="W70" s="30">
        <v>1.4388489208633095</v>
      </c>
      <c r="X70" s="30">
        <v>104.61538461538463</v>
      </c>
      <c r="Y70" s="30">
        <v>1.8351214003387917</v>
      </c>
      <c r="Z70" s="12"/>
      <c r="AA70" s="30">
        <v>1.8251157722691365</v>
      </c>
      <c r="AB70" s="30">
        <v>135.16752928357397</v>
      </c>
      <c r="AC70" s="30">
        <v>1.332272817657586</v>
      </c>
      <c r="AD70" s="30">
        <v>108.06451612903226</v>
      </c>
      <c r="AE70" s="30">
        <v>1.6889131026968127</v>
      </c>
      <c r="AF70" s="12"/>
      <c r="AG70" s="30">
        <v>2.9221691486372574</v>
      </c>
      <c r="AH70" s="30">
        <v>148.01910649058726</v>
      </c>
      <c r="AI70" s="30">
        <v>1.9359642591213699</v>
      </c>
      <c r="AJ70" s="30">
        <v>111.8279569892473</v>
      </c>
      <c r="AK70" s="30">
        <v>2.6130935656083167</v>
      </c>
      <c r="AL70" s="12"/>
      <c r="AM70" s="30">
        <v>3.3308660251665434</v>
      </c>
      <c r="AN70" s="30">
        <v>162.87934863064396</v>
      </c>
      <c r="AO70" s="30">
        <v>2.0040080160320639</v>
      </c>
      <c r="AP70" s="30">
        <v>109.75609756097562</v>
      </c>
      <c r="AQ70" s="30">
        <v>3.0347890451517396</v>
      </c>
      <c r="AR70" s="12"/>
      <c r="AS70" s="37">
        <v>2.2505219206680587</v>
      </c>
      <c r="AT70" s="37">
        <v>138.76826722338205</v>
      </c>
      <c r="AU70" s="37">
        <v>1.5959021732693788</v>
      </c>
      <c r="AV70" s="37">
        <v>106.5217391304348</v>
      </c>
      <c r="AW70" s="37">
        <v>2.1127348643006263</v>
      </c>
    </row>
    <row r="71" spans="1:49" s="59" customFormat="1" x14ac:dyDescent="0.3">
      <c r="A71" s="28" t="s">
        <v>8</v>
      </c>
      <c r="B71" s="76"/>
      <c r="C71" s="36">
        <v>2.025867002403571</v>
      </c>
      <c r="D71" s="36">
        <v>129.89012246766626</v>
      </c>
      <c r="E71" s="36">
        <v>1.5357251312307494</v>
      </c>
      <c r="F71" s="36">
        <v>104.73372781065089</v>
      </c>
      <c r="G71" s="36">
        <v>1.9343023921254434</v>
      </c>
      <c r="H71" s="48"/>
      <c r="I71" s="35">
        <v>1.9033181741620349</v>
      </c>
      <c r="J71" s="35">
        <v>128.2858907416765</v>
      </c>
      <c r="K71" s="35">
        <v>1.4619630843539761</v>
      </c>
      <c r="L71" s="35">
        <v>104.30769230769231</v>
      </c>
      <c r="M71" s="35">
        <v>1.8247150637246645</v>
      </c>
      <c r="N71" s="48"/>
      <c r="O71" s="35">
        <v>1.7409431517268579</v>
      </c>
      <c r="P71" s="43">
        <v>127.5001408530058</v>
      </c>
      <c r="Q71" s="35">
        <v>1.3470508740572824</v>
      </c>
      <c r="R71" s="35">
        <v>107.66550522648085</v>
      </c>
      <c r="S71" s="35">
        <v>1.6169925066200912</v>
      </c>
      <c r="T71" s="48"/>
      <c r="U71" s="35">
        <v>1.8919793014230271</v>
      </c>
      <c r="V71" s="35">
        <v>128.07783527382492</v>
      </c>
      <c r="W71" s="35">
        <v>1.4557067020570671</v>
      </c>
      <c r="X71" s="35">
        <v>107.66871165644172</v>
      </c>
      <c r="Y71" s="35">
        <v>1.7572229409228115</v>
      </c>
      <c r="Z71" s="48"/>
      <c r="AA71" s="35">
        <v>2.0855111854484631</v>
      </c>
      <c r="AB71" s="35">
        <v>130.8697470206983</v>
      </c>
      <c r="AC71" s="35">
        <v>1.56858120061328</v>
      </c>
      <c r="AD71" s="35">
        <v>107.54716981132076</v>
      </c>
      <c r="AE71" s="35">
        <v>1.9391595233117291</v>
      </c>
      <c r="AF71" s="48"/>
      <c r="AG71" s="35">
        <v>2.7241208519068847</v>
      </c>
      <c r="AH71" s="35">
        <v>143.0135930878873</v>
      </c>
      <c r="AI71" s="35">
        <v>1.8691941696246508</v>
      </c>
      <c r="AJ71" s="35">
        <v>109.27152317880795</v>
      </c>
      <c r="AK71" s="35">
        <v>2.4929833250784217</v>
      </c>
      <c r="AL71" s="48"/>
      <c r="AM71" s="35">
        <v>3.4083736587418469</v>
      </c>
      <c r="AN71" s="35">
        <v>155.87348341398416</v>
      </c>
      <c r="AO71" s="35">
        <v>2.1398379711165902</v>
      </c>
      <c r="AP71" s="35">
        <v>114.89361702127661</v>
      </c>
      <c r="AQ71" s="35">
        <v>2.9665474437197559</v>
      </c>
      <c r="AR71" s="48"/>
      <c r="AS71" s="35">
        <v>2.2192808653002891</v>
      </c>
      <c r="AT71" s="43">
        <v>134.13778542891478</v>
      </c>
      <c r="AU71" s="35">
        <v>1.6275510507917412</v>
      </c>
      <c r="AV71" s="35">
        <v>108.32342449464922</v>
      </c>
      <c r="AW71" s="35">
        <v>2.0487543443661287</v>
      </c>
    </row>
    <row r="72" spans="1:49" x14ac:dyDescent="0.3">
      <c r="A72" s="2" t="s">
        <v>9</v>
      </c>
      <c r="B72" s="3"/>
      <c r="C72" s="31">
        <v>2.0274689339437542</v>
      </c>
      <c r="D72" s="31">
        <v>128.12295618051013</v>
      </c>
      <c r="E72" s="31">
        <v>1.5577889447236182</v>
      </c>
      <c r="F72" s="31">
        <v>105.08474576271188</v>
      </c>
      <c r="G72" s="31">
        <v>1.9293655984303464</v>
      </c>
      <c r="H72" s="12"/>
      <c r="I72" s="30">
        <v>1.2987012987012987</v>
      </c>
      <c r="J72" s="30">
        <v>126.32245802977511</v>
      </c>
      <c r="K72" s="30">
        <v>1.0176222387689253</v>
      </c>
      <c r="L72" s="30">
        <v>102.49999999999999</v>
      </c>
      <c r="M72" s="30">
        <v>1.2670256572695597</v>
      </c>
      <c r="N72" s="12"/>
      <c r="O72" s="30">
        <v>1.1041009463722398</v>
      </c>
      <c r="P72" s="30">
        <v>127.25552050473186</v>
      </c>
      <c r="Q72" s="30">
        <v>0.86016220201523708</v>
      </c>
      <c r="R72" s="30">
        <v>100</v>
      </c>
      <c r="S72" s="30">
        <v>1.1041009463722398</v>
      </c>
      <c r="T72" s="12"/>
      <c r="U72" s="30">
        <v>1.568855316676351</v>
      </c>
      <c r="V72" s="30">
        <v>128.84950610110403</v>
      </c>
      <c r="W72" s="30">
        <v>1.2029405212742259</v>
      </c>
      <c r="X72" s="30">
        <v>112.5</v>
      </c>
      <c r="Y72" s="30">
        <v>1.3945380592678676</v>
      </c>
      <c r="Z72" s="12"/>
      <c r="AA72" s="30">
        <v>1.5750562520090001</v>
      </c>
      <c r="AB72" s="30">
        <v>130.98682095789135</v>
      </c>
      <c r="AC72" s="30">
        <v>1.1881668283220175</v>
      </c>
      <c r="AD72" s="30">
        <v>102.08333333333333</v>
      </c>
      <c r="AE72" s="30">
        <v>1.5429122468659595</v>
      </c>
      <c r="AF72" s="12"/>
      <c r="AG72" s="30">
        <v>1.9517388218594747</v>
      </c>
      <c r="AH72" s="30">
        <v>140.06387508871541</v>
      </c>
      <c r="AI72" s="30">
        <v>1.3743128435782108</v>
      </c>
      <c r="AJ72" s="30">
        <v>101.85185185185186</v>
      </c>
      <c r="AK72" s="30">
        <v>1.9162526614620299</v>
      </c>
      <c r="AL72" s="12"/>
      <c r="AM72" s="30">
        <v>2.7536231884057969</v>
      </c>
      <c r="AN72" s="30">
        <v>157.05314009661834</v>
      </c>
      <c r="AO72" s="30">
        <v>1.7230955259975818</v>
      </c>
      <c r="AP72" s="30">
        <v>105.55555555555556</v>
      </c>
      <c r="AQ72" s="30">
        <v>2.6086956521739131</v>
      </c>
      <c r="AR72" s="12"/>
      <c r="AS72" s="37">
        <v>1.6949966388168636</v>
      </c>
      <c r="AT72" s="37">
        <v>132.75713050993949</v>
      </c>
      <c r="AU72" s="37">
        <v>1.2606692618120781</v>
      </c>
      <c r="AV72" s="37">
        <v>104.4378698224852</v>
      </c>
      <c r="AW72" s="37">
        <v>1.6229712858926344</v>
      </c>
    </row>
    <row r="73" spans="1:49" x14ac:dyDescent="0.3">
      <c r="A73" s="2" t="s">
        <v>10</v>
      </c>
      <c r="B73" s="3"/>
      <c r="C73" s="31">
        <v>2.0715630885122414</v>
      </c>
      <c r="D73" s="31">
        <v>136.72316384180792</v>
      </c>
      <c r="E73" s="31">
        <v>1.4925373134328357</v>
      </c>
      <c r="F73" s="31">
        <v>100</v>
      </c>
      <c r="G73" s="31">
        <v>2.0715630885122414</v>
      </c>
      <c r="H73" s="12"/>
      <c r="I73" s="30">
        <v>1.6697588126159555</v>
      </c>
      <c r="J73" s="30">
        <v>140.63079777365493</v>
      </c>
      <c r="K73" s="30">
        <v>1.1734028683181226</v>
      </c>
      <c r="L73" s="30">
        <v>100</v>
      </c>
      <c r="M73" s="30">
        <v>1.6697588126159555</v>
      </c>
      <c r="N73" s="12"/>
      <c r="O73" s="30">
        <v>2.0242914979757085</v>
      </c>
      <c r="P73" s="30">
        <v>135.42510121457491</v>
      </c>
      <c r="Q73" s="30">
        <v>1.4727540500736376</v>
      </c>
      <c r="R73" s="30">
        <v>100</v>
      </c>
      <c r="S73" s="30">
        <v>2.0242914979757085</v>
      </c>
      <c r="T73" s="12"/>
      <c r="U73" s="30">
        <v>3.3898305084745761</v>
      </c>
      <c r="V73" s="30">
        <v>140.48964218455745</v>
      </c>
      <c r="W73" s="30">
        <v>2.3560209424083771</v>
      </c>
      <c r="X73" s="30">
        <v>100</v>
      </c>
      <c r="Y73" s="30">
        <v>3.3898305084745761</v>
      </c>
      <c r="Z73" s="12"/>
      <c r="AA73" s="30">
        <v>3.4990791896869244</v>
      </c>
      <c r="AB73" s="30">
        <v>139.7790055248619</v>
      </c>
      <c r="AC73" s="30">
        <v>2.442159383033419</v>
      </c>
      <c r="AD73" s="30">
        <v>105.55555555555556</v>
      </c>
      <c r="AE73" s="30">
        <v>3.3149171270718232</v>
      </c>
      <c r="AF73" s="12"/>
      <c r="AG73" s="30">
        <v>2.9962546816479403</v>
      </c>
      <c r="AH73" s="30">
        <v>148.12734082397003</v>
      </c>
      <c r="AI73" s="30">
        <v>1.9826517967781909</v>
      </c>
      <c r="AJ73" s="30">
        <v>100</v>
      </c>
      <c r="AK73" s="30">
        <v>2.9962546816479403</v>
      </c>
      <c r="AL73" s="12"/>
      <c r="AM73" s="30">
        <v>4.1564792176039118</v>
      </c>
      <c r="AN73" s="30">
        <v>156.47921760391199</v>
      </c>
      <c r="AO73" s="30">
        <v>2.5875190258751903</v>
      </c>
      <c r="AP73" s="30">
        <v>100</v>
      </c>
      <c r="AQ73" s="30">
        <v>4.1564792176039118</v>
      </c>
      <c r="AR73" s="12"/>
      <c r="AS73" s="37">
        <v>2.7925160569673273</v>
      </c>
      <c r="AT73" s="37">
        <v>142.11114213906731</v>
      </c>
      <c r="AU73" s="37">
        <v>1.9271535941414528</v>
      </c>
      <c r="AV73" s="37">
        <v>101.01010101010101</v>
      </c>
      <c r="AW73" s="37">
        <v>2.764590896397654</v>
      </c>
    </row>
    <row r="74" spans="1:49" x14ac:dyDescent="0.3">
      <c r="A74" s="2" t="s">
        <v>11</v>
      </c>
      <c r="B74" s="3"/>
      <c r="C74" s="31">
        <v>1.725703905540418</v>
      </c>
      <c r="D74" s="31">
        <v>146.13987284287012</v>
      </c>
      <c r="E74" s="31">
        <v>1.1670761670761669</v>
      </c>
      <c r="F74" s="31">
        <v>105.55555555555556</v>
      </c>
      <c r="G74" s="31">
        <v>1.6348773841961852</v>
      </c>
      <c r="H74" s="12"/>
      <c r="I74" s="30">
        <v>2.0446096654275094</v>
      </c>
      <c r="J74" s="30">
        <v>142.75092936802974</v>
      </c>
      <c r="K74" s="30">
        <v>1.4120667522464698</v>
      </c>
      <c r="L74" s="30">
        <v>100</v>
      </c>
      <c r="M74" s="30">
        <v>2.0446096654275094</v>
      </c>
      <c r="N74" s="12"/>
      <c r="O74" s="30">
        <v>1.650485436893204</v>
      </c>
      <c r="P74" s="30">
        <v>137.47572815533982</v>
      </c>
      <c r="Q74" s="30">
        <v>1.1863224005582695</v>
      </c>
      <c r="R74" s="30">
        <v>106.25</v>
      </c>
      <c r="S74" s="30">
        <v>1.5533980582524272</v>
      </c>
      <c r="T74" s="12"/>
      <c r="U74" s="30">
        <v>2.0276497695852536</v>
      </c>
      <c r="V74" s="30">
        <v>142.02764976958525</v>
      </c>
      <c r="W74" s="30">
        <v>1.4075495841330774</v>
      </c>
      <c r="X74" s="30">
        <v>104.76190476190477</v>
      </c>
      <c r="Y74" s="30">
        <v>1.935483870967742</v>
      </c>
      <c r="Z74" s="12"/>
      <c r="AA74" s="30">
        <v>1.9130434782608694</v>
      </c>
      <c r="AB74" s="30">
        <v>143.30434782608697</v>
      </c>
      <c r="AC74" s="30">
        <v>1.3173652694610778</v>
      </c>
      <c r="AD74" s="30">
        <v>100</v>
      </c>
      <c r="AE74" s="30">
        <v>1.9130434782608694</v>
      </c>
      <c r="AF74" s="12"/>
      <c r="AG74" s="30">
        <v>2.8229255774165956</v>
      </c>
      <c r="AH74" s="30">
        <v>155.77416595380666</v>
      </c>
      <c r="AI74" s="30">
        <v>1.7799352750809061</v>
      </c>
      <c r="AJ74" s="30">
        <v>106.45161290322579</v>
      </c>
      <c r="AK74" s="30">
        <v>2.6518391787852864</v>
      </c>
      <c r="AL74" s="12"/>
      <c r="AM74" s="30">
        <v>3.7267080745341614</v>
      </c>
      <c r="AN74" s="30">
        <v>167.9089026915114</v>
      </c>
      <c r="AO74" s="30">
        <v>2.1712907117008444</v>
      </c>
      <c r="AP74" s="30">
        <v>105.88235294117648</v>
      </c>
      <c r="AQ74" s="30">
        <v>3.5196687370600417</v>
      </c>
      <c r="AR74" s="12"/>
      <c r="AS74" s="37">
        <v>2.2568298798996964</v>
      </c>
      <c r="AT74" s="37">
        <v>147.72337336676785</v>
      </c>
      <c r="AU74" s="37">
        <v>1.5047518479408659</v>
      </c>
      <c r="AV74" s="37">
        <v>104.26829268292683</v>
      </c>
      <c r="AW74" s="37">
        <v>2.1644450310149135</v>
      </c>
    </row>
    <row r="75" spans="1:49" x14ac:dyDescent="0.3">
      <c r="A75" s="2" t="s">
        <v>12</v>
      </c>
      <c r="B75" s="3"/>
      <c r="C75" s="31">
        <v>2.108887454271573</v>
      </c>
      <c r="D75" s="31">
        <v>137.27135786528945</v>
      </c>
      <c r="E75" s="31">
        <v>1.5130461633472287</v>
      </c>
      <c r="F75" s="31">
        <v>122.50000000000001</v>
      </c>
      <c r="G75" s="31">
        <v>1.7215407789972024</v>
      </c>
      <c r="H75" s="12"/>
      <c r="I75" s="30">
        <v>1.5781616549370867</v>
      </c>
      <c r="J75" s="30">
        <v>132.09639582000426</v>
      </c>
      <c r="K75" s="30">
        <v>1.1805998723675815</v>
      </c>
      <c r="L75" s="30">
        <v>112.12121212121211</v>
      </c>
      <c r="M75" s="30">
        <v>1.4075495841330774</v>
      </c>
      <c r="N75" s="12"/>
      <c r="O75" s="30">
        <v>1.3431269674711437</v>
      </c>
      <c r="P75" s="30">
        <v>133.09548793284364</v>
      </c>
      <c r="Q75" s="30">
        <v>0.99906337808304724</v>
      </c>
      <c r="R75" s="30">
        <v>103.2258064516129</v>
      </c>
      <c r="S75" s="30">
        <v>1.3011542497376705</v>
      </c>
      <c r="T75" s="12"/>
      <c r="U75" s="30">
        <v>1.2720558063192449</v>
      </c>
      <c r="V75" s="30">
        <v>133.40172343044728</v>
      </c>
      <c r="W75" s="30">
        <v>0.94454600853138337</v>
      </c>
      <c r="X75" s="30">
        <v>105.08474576271188</v>
      </c>
      <c r="Y75" s="30">
        <v>1.2105047189167009</v>
      </c>
      <c r="Z75" s="12"/>
      <c r="AA75" s="30">
        <v>1.8354299855640337</v>
      </c>
      <c r="AB75" s="30">
        <v>134.0895029903073</v>
      </c>
      <c r="AC75" s="30">
        <v>1.3503262023972082</v>
      </c>
      <c r="AD75" s="30">
        <v>109.87654320987654</v>
      </c>
      <c r="AE75" s="30">
        <v>1.6704475149515365</v>
      </c>
      <c r="AF75" s="12"/>
      <c r="AG75" s="30">
        <v>2.3739598629466467</v>
      </c>
      <c r="AH75" s="30">
        <v>145.79050416054821</v>
      </c>
      <c r="AI75" s="30">
        <v>1.6022464486290058</v>
      </c>
      <c r="AJ75" s="30">
        <v>108.98876404494382</v>
      </c>
      <c r="AK75" s="30">
        <v>2.1781693587860991</v>
      </c>
      <c r="AL75" s="12"/>
      <c r="AM75" s="30">
        <v>2.6499708794408852</v>
      </c>
      <c r="AN75" s="30">
        <v>165.23005241700642</v>
      </c>
      <c r="AO75" s="30">
        <v>1.5784908933217694</v>
      </c>
      <c r="AP75" s="30">
        <v>110.97560975609757</v>
      </c>
      <c r="AQ75" s="30">
        <v>2.3878858474082705</v>
      </c>
      <c r="AR75" s="12"/>
      <c r="AS75" s="37">
        <v>1.8344818785094437</v>
      </c>
      <c r="AT75" s="37">
        <v>138.94206227667178</v>
      </c>
      <c r="AU75" s="37">
        <v>1.3031161473087818</v>
      </c>
      <c r="AV75" s="37">
        <v>110.78998073217727</v>
      </c>
      <c r="AW75" s="37">
        <v>1.6558192955589586</v>
      </c>
    </row>
    <row r="76" spans="1:49" s="59" customFormat="1" x14ac:dyDescent="0.3">
      <c r="A76" s="29" t="s">
        <v>13</v>
      </c>
      <c r="B76" s="77"/>
      <c r="C76" s="36">
        <v>2.0349148548784406</v>
      </c>
      <c r="D76" s="36">
        <v>135.28970761486559</v>
      </c>
      <c r="E76" s="36">
        <v>1.4818281079394791</v>
      </c>
      <c r="F76" s="36">
        <v>113.09523809523809</v>
      </c>
      <c r="G76" s="36">
        <v>1.7992931348398844</v>
      </c>
      <c r="H76" s="48"/>
      <c r="I76" s="35">
        <v>1.5431772539900646</v>
      </c>
      <c r="J76" s="35">
        <v>131.86766726561675</v>
      </c>
      <c r="K76" s="35">
        <v>1.1567105054666456</v>
      </c>
      <c r="L76" s="35">
        <v>106.56934306569343</v>
      </c>
      <c r="M76" s="35">
        <v>1.4480498890180742</v>
      </c>
      <c r="N76" s="48"/>
      <c r="O76" s="43">
        <v>1.3320647002854424</v>
      </c>
      <c r="P76" s="35">
        <v>131.73697008140394</v>
      </c>
      <c r="Q76" s="43">
        <v>1.0010328116310478</v>
      </c>
      <c r="R76" s="43">
        <v>102.4390243902439</v>
      </c>
      <c r="S76" s="43">
        <v>1.3003488740881701</v>
      </c>
      <c r="T76" s="48"/>
      <c r="U76" s="35">
        <v>1.5706806282722512</v>
      </c>
      <c r="V76" s="35">
        <v>133.14538864277083</v>
      </c>
      <c r="W76" s="35">
        <v>1.1659192825112108</v>
      </c>
      <c r="X76" s="35">
        <v>106.84931506849315</v>
      </c>
      <c r="Y76" s="35">
        <v>1.4699959726137737</v>
      </c>
      <c r="Z76" s="48"/>
      <c r="AA76" s="35">
        <v>1.8543457992333989</v>
      </c>
      <c r="AB76" s="35">
        <v>134.5074070237232</v>
      </c>
      <c r="AC76" s="35">
        <v>1.3598723695206261</v>
      </c>
      <c r="AD76" s="35">
        <v>105.91715976331362</v>
      </c>
      <c r="AE76" s="35">
        <v>1.7507510618460582</v>
      </c>
      <c r="AF76" s="48"/>
      <c r="AG76" s="35">
        <v>2.3353084698501219</v>
      </c>
      <c r="AH76" s="35">
        <v>145.41652143604043</v>
      </c>
      <c r="AI76" s="35">
        <v>1.580561453172918</v>
      </c>
      <c r="AJ76" s="35">
        <v>105.78947368421052</v>
      </c>
      <c r="AK76" s="35">
        <v>2.2075055187637971</v>
      </c>
      <c r="AL76" s="48"/>
      <c r="AM76" s="35">
        <v>2.9219363279546449</v>
      </c>
      <c r="AN76" s="35">
        <v>162.62538159616224</v>
      </c>
      <c r="AO76" s="35">
        <v>1.7650158061116965</v>
      </c>
      <c r="AP76" s="35">
        <v>107.48663101604279</v>
      </c>
      <c r="AQ76" s="35">
        <v>2.7184183747637736</v>
      </c>
      <c r="AR76" s="48"/>
      <c r="AS76" s="43">
        <v>1.8933173319858516</v>
      </c>
      <c r="AT76" s="35">
        <v>138.13794845881759</v>
      </c>
      <c r="AU76" s="43">
        <v>1.3520675695485966</v>
      </c>
      <c r="AV76" s="43">
        <v>107.05357142857143</v>
      </c>
      <c r="AW76" s="43">
        <v>1.7685699848408287</v>
      </c>
    </row>
    <row r="77" spans="1:49" x14ac:dyDescent="0.3">
      <c r="A77" s="2" t="s">
        <v>14</v>
      </c>
      <c r="B77" s="3"/>
      <c r="C77" s="31">
        <v>3.463855421686747</v>
      </c>
      <c r="D77" s="31">
        <v>148.94578313253012</v>
      </c>
      <c r="E77" s="31">
        <v>2.2727272727272729</v>
      </c>
      <c r="F77" s="31">
        <v>100</v>
      </c>
      <c r="G77" s="31">
        <v>3.463855421686747</v>
      </c>
      <c r="H77" s="12"/>
      <c r="I77" s="30">
        <v>3.2457496136012365</v>
      </c>
      <c r="J77" s="30">
        <v>141.11282843894898</v>
      </c>
      <c r="K77" s="30">
        <v>2.2483940042826553</v>
      </c>
      <c r="L77" s="30">
        <v>105</v>
      </c>
      <c r="M77" s="30">
        <v>3.091190108191654</v>
      </c>
      <c r="N77" s="12"/>
      <c r="O77" s="30">
        <v>3.7481259370314843</v>
      </c>
      <c r="P77" s="30">
        <v>146.92653673163417</v>
      </c>
      <c r="Q77" s="30">
        <v>2.4875621890547266</v>
      </c>
      <c r="R77" s="30">
        <v>113.63636363636364</v>
      </c>
      <c r="S77" s="30">
        <v>3.2983508245877062</v>
      </c>
      <c r="T77" s="12"/>
      <c r="U77" s="30">
        <v>3</v>
      </c>
      <c r="V77" s="30">
        <v>148</v>
      </c>
      <c r="W77" s="30">
        <v>1.9867549668874174</v>
      </c>
      <c r="X77" s="30">
        <v>110.5263157894737</v>
      </c>
      <c r="Y77" s="30">
        <v>2.7142857142857144</v>
      </c>
      <c r="Z77" s="12"/>
      <c r="AA77" s="30">
        <v>2.7662517289073305</v>
      </c>
      <c r="AB77" s="30">
        <v>147.44121715076074</v>
      </c>
      <c r="AC77" s="30">
        <v>1.8416206261510131</v>
      </c>
      <c r="AD77" s="30">
        <v>100</v>
      </c>
      <c r="AE77" s="30">
        <v>2.7662517289073305</v>
      </c>
      <c r="AF77" s="12"/>
      <c r="AG77" s="30">
        <v>2.82258064516129</v>
      </c>
      <c r="AH77" s="30">
        <v>158.06451612903226</v>
      </c>
      <c r="AI77" s="30">
        <v>1.7543859649122806</v>
      </c>
      <c r="AJ77" s="30">
        <v>105</v>
      </c>
      <c r="AK77" s="30">
        <v>2.6881720430107525</v>
      </c>
      <c r="AL77" s="12"/>
      <c r="AM77" s="30">
        <v>6.5384615384615392</v>
      </c>
      <c r="AN77" s="30">
        <v>171.53846153846152</v>
      </c>
      <c r="AO77" s="30">
        <v>3.6717062634989204</v>
      </c>
      <c r="AP77" s="30">
        <v>125.92592592592592</v>
      </c>
      <c r="AQ77" s="30">
        <v>5.1923076923076925</v>
      </c>
      <c r="AR77" s="12"/>
      <c r="AS77" s="37">
        <v>3.536977491961415</v>
      </c>
      <c r="AT77" s="37">
        <v>151.16827438370845</v>
      </c>
      <c r="AU77" s="37">
        <v>2.2862685326312873</v>
      </c>
      <c r="AV77" s="37">
        <v>109.27152317880795</v>
      </c>
      <c r="AW77" s="37">
        <v>3.2368703108252945</v>
      </c>
    </row>
    <row r="78" spans="1:49" x14ac:dyDescent="0.3">
      <c r="A78" s="2" t="s">
        <v>15</v>
      </c>
      <c r="B78" s="3"/>
      <c r="C78" s="31">
        <v>8.6021505376344098</v>
      </c>
      <c r="D78" s="31">
        <v>163.44086021505376</v>
      </c>
      <c r="E78" s="31">
        <v>5</v>
      </c>
      <c r="F78" s="31">
        <v>100</v>
      </c>
      <c r="G78" s="31">
        <v>8.6021505376344098</v>
      </c>
      <c r="H78" s="12"/>
      <c r="I78" s="30">
        <v>4.6511627906976747</v>
      </c>
      <c r="J78" s="30">
        <v>196.51162790697674</v>
      </c>
      <c r="K78" s="30">
        <v>2.3121387283236992</v>
      </c>
      <c r="L78" s="30">
        <v>100</v>
      </c>
      <c r="M78" s="30">
        <v>4.6511627906976747</v>
      </c>
      <c r="N78" s="12"/>
      <c r="O78" s="30">
        <v>7.59493670886076</v>
      </c>
      <c r="P78" s="30">
        <v>163.29113924050634</v>
      </c>
      <c r="Q78" s="30">
        <v>4.4444444444444446</v>
      </c>
      <c r="R78" s="30">
        <v>120</v>
      </c>
      <c r="S78" s="30">
        <v>6.3291139240506329</v>
      </c>
      <c r="T78" s="12"/>
      <c r="U78" s="30">
        <v>1.6129032258064515</v>
      </c>
      <c r="V78" s="30">
        <v>158.06451612903226</v>
      </c>
      <c r="W78" s="30">
        <v>1.0101010101010102</v>
      </c>
      <c r="X78" s="30">
        <v>100</v>
      </c>
      <c r="Y78" s="30">
        <v>1.6129032258064515</v>
      </c>
      <c r="Z78" s="12"/>
      <c r="AA78" s="30">
        <v>3.9473684210526314</v>
      </c>
      <c r="AB78" s="30">
        <v>165.78947368421052</v>
      </c>
      <c r="AC78" s="30">
        <v>2.3255813953488373</v>
      </c>
      <c r="AD78" s="30">
        <v>150</v>
      </c>
      <c r="AE78" s="30">
        <v>2.6315789473684208</v>
      </c>
      <c r="AF78" s="12"/>
      <c r="AG78" s="30">
        <v>6.8181818181818175</v>
      </c>
      <c r="AH78" s="30">
        <v>160.22727272727272</v>
      </c>
      <c r="AI78" s="30">
        <v>4.0816326530612246</v>
      </c>
      <c r="AJ78" s="30">
        <v>150</v>
      </c>
      <c r="AK78" s="30">
        <v>4.5454545454545459</v>
      </c>
      <c r="AL78" s="12"/>
      <c r="AM78" s="30">
        <v>5.4794520547945202</v>
      </c>
      <c r="AN78" s="30">
        <v>190.41095890410961</v>
      </c>
      <c r="AO78" s="30">
        <v>2.7972027972027971</v>
      </c>
      <c r="AP78" s="30">
        <v>100</v>
      </c>
      <c r="AQ78" s="30">
        <v>5.4794520547945202</v>
      </c>
      <c r="AR78" s="12"/>
      <c r="AS78" s="37">
        <v>5.7450628366247756</v>
      </c>
      <c r="AT78" s="37">
        <v>171.27468581687612</v>
      </c>
      <c r="AU78" s="37">
        <v>3.2454361054766734</v>
      </c>
      <c r="AV78" s="37">
        <v>114.28571428571428</v>
      </c>
      <c r="AW78" s="37">
        <v>5.0269299820466786</v>
      </c>
    </row>
    <row r="79" spans="1:49" x14ac:dyDescent="0.3">
      <c r="A79" s="2" t="s">
        <v>16</v>
      </c>
      <c r="B79" s="3"/>
      <c r="C79" s="31">
        <v>2.8942705256940342</v>
      </c>
      <c r="D79" s="31">
        <v>149.79326639102186</v>
      </c>
      <c r="E79" s="31">
        <v>1.8955512572533848</v>
      </c>
      <c r="F79" s="31">
        <v>122.50000000000001</v>
      </c>
      <c r="G79" s="31">
        <v>2.3626698168930891</v>
      </c>
      <c r="H79" s="12"/>
      <c r="I79" s="30">
        <v>1.9317450096587252</v>
      </c>
      <c r="J79" s="30">
        <v>145.39600772698006</v>
      </c>
      <c r="K79" s="30">
        <v>1.3111888111888113</v>
      </c>
      <c r="L79" s="30">
        <v>103.44827586206897</v>
      </c>
      <c r="M79" s="30">
        <v>1.8673535093367677</v>
      </c>
      <c r="N79" s="12"/>
      <c r="O79" s="30">
        <v>2.6184538653366585</v>
      </c>
      <c r="P79" s="30">
        <v>142.95511221945137</v>
      </c>
      <c r="Q79" s="30">
        <v>1.7987152034261242</v>
      </c>
      <c r="R79" s="30">
        <v>116.66666666666667</v>
      </c>
      <c r="S79" s="30">
        <v>2.2443890274314215</v>
      </c>
      <c r="T79" s="12"/>
      <c r="U79" s="30">
        <v>2.7219701879455602</v>
      </c>
      <c r="V79" s="30">
        <v>144.45884640311081</v>
      </c>
      <c r="W79" s="30">
        <v>1.8494055482166447</v>
      </c>
      <c r="X79" s="30">
        <v>105</v>
      </c>
      <c r="Y79" s="30">
        <v>2.5923525599481532</v>
      </c>
      <c r="Z79" s="12"/>
      <c r="AA79" s="30">
        <v>2.6812918951858622</v>
      </c>
      <c r="AB79" s="30">
        <v>147.53199268738575</v>
      </c>
      <c r="AC79" s="30">
        <v>1.7849898580121704</v>
      </c>
      <c r="AD79" s="30">
        <v>110.00000000000001</v>
      </c>
      <c r="AE79" s="30">
        <v>2.437538086532602</v>
      </c>
      <c r="AF79" s="12"/>
      <c r="AG79" s="30">
        <v>4.0882543802725504</v>
      </c>
      <c r="AH79" s="30">
        <v>153.60155743024012</v>
      </c>
      <c r="AI79" s="30">
        <v>2.5925925925925926</v>
      </c>
      <c r="AJ79" s="30">
        <v>110.5263157894737</v>
      </c>
      <c r="AK79" s="30">
        <v>3.6988968202465928</v>
      </c>
      <c r="AL79" s="12"/>
      <c r="AM79" s="30">
        <v>3.8765254845656858</v>
      </c>
      <c r="AN79" s="30">
        <v>168.77243359655421</v>
      </c>
      <c r="AO79" s="30">
        <v>2.2453222453222454</v>
      </c>
      <c r="AP79" s="30">
        <v>110.20408163265304</v>
      </c>
      <c r="AQ79" s="30">
        <v>3.5175879396984926</v>
      </c>
      <c r="AR79" s="12"/>
      <c r="AS79" s="37">
        <v>2.9540481400437639</v>
      </c>
      <c r="AT79" s="37">
        <v>150.02735229759301</v>
      </c>
      <c r="AU79" s="37">
        <v>1.9309851600214554</v>
      </c>
      <c r="AV79" s="37">
        <v>111.34020618556701</v>
      </c>
      <c r="AW79" s="37">
        <v>2.6531728665207877</v>
      </c>
    </row>
    <row r="80" spans="1:49" x14ac:dyDescent="0.3">
      <c r="A80" s="2" t="s">
        <v>17</v>
      </c>
      <c r="B80" s="3"/>
      <c r="C80" s="31">
        <v>3.3294392523364484</v>
      </c>
      <c r="D80" s="31">
        <v>163.0841121495327</v>
      </c>
      <c r="E80" s="31">
        <v>2.0007020007020007</v>
      </c>
      <c r="F80" s="31">
        <v>105.55555555555556</v>
      </c>
      <c r="G80" s="31">
        <v>3.1542056074766354</v>
      </c>
      <c r="H80" s="12"/>
      <c r="I80" s="30">
        <v>2.8360049321824907</v>
      </c>
      <c r="J80" s="30">
        <v>164.24167694204687</v>
      </c>
      <c r="K80" s="30">
        <v>1.6974169741697416</v>
      </c>
      <c r="L80" s="30">
        <v>112.19512195121952</v>
      </c>
      <c r="M80" s="30">
        <v>2.5277435265104811</v>
      </c>
      <c r="N80" s="12"/>
      <c r="O80" s="30">
        <v>2.6891807379612258</v>
      </c>
      <c r="P80" s="30">
        <v>159.78736710444028</v>
      </c>
      <c r="Q80" s="30">
        <v>1.6551193225558123</v>
      </c>
      <c r="R80" s="30">
        <v>100</v>
      </c>
      <c r="S80" s="30">
        <v>2.6891807379612258</v>
      </c>
      <c r="T80" s="12"/>
      <c r="U80" s="30">
        <v>3.2276330690826729</v>
      </c>
      <c r="V80" s="30">
        <v>160.3057757644394</v>
      </c>
      <c r="W80" s="30">
        <v>1.9736842105263157</v>
      </c>
      <c r="X80" s="30">
        <v>118.75</v>
      </c>
      <c r="Y80" s="30">
        <v>2.7180067950169877</v>
      </c>
      <c r="Z80" s="12"/>
      <c r="AA80" s="30">
        <v>2.7151935297515886</v>
      </c>
      <c r="AB80" s="30">
        <v>161.29404968226459</v>
      </c>
      <c r="AC80" s="30">
        <v>1.6555125044029588</v>
      </c>
      <c r="AD80" s="30">
        <v>106.81818181818181</v>
      </c>
      <c r="AE80" s="30">
        <v>2.5418833044482958</v>
      </c>
      <c r="AF80" s="12"/>
      <c r="AG80" s="30">
        <v>4.5265038713519949</v>
      </c>
      <c r="AH80" s="30">
        <v>165.33650982727815</v>
      </c>
      <c r="AI80" s="30">
        <v>2.6647966339410938</v>
      </c>
      <c r="AJ80" s="30">
        <v>118.75</v>
      </c>
      <c r="AK80" s="30">
        <v>3.8117927337701016</v>
      </c>
      <c r="AL80" s="12"/>
      <c r="AM80" s="30">
        <v>5.6309362279511532</v>
      </c>
      <c r="AN80" s="30">
        <v>199.18588873812755</v>
      </c>
      <c r="AO80" s="30">
        <v>2.7492547201059954</v>
      </c>
      <c r="AP80" s="30">
        <v>110.66666666666667</v>
      </c>
      <c r="AQ80" s="30">
        <v>5.0881953867028491</v>
      </c>
      <c r="AR80" s="12"/>
      <c r="AS80" s="37">
        <v>3.5310368643701975</v>
      </c>
      <c r="AT80" s="37">
        <v>167.02063368730035</v>
      </c>
      <c r="AU80" s="37">
        <v>2.070361933687674</v>
      </c>
      <c r="AV80" s="37">
        <v>110.84010840108401</v>
      </c>
      <c r="AW80" s="37">
        <v>3.1857031857031854</v>
      </c>
    </row>
    <row r="81" spans="1:49" x14ac:dyDescent="0.3">
      <c r="A81" s="2" t="s">
        <v>18</v>
      </c>
      <c r="B81" s="3"/>
      <c r="C81" s="31">
        <v>12.844036697247708</v>
      </c>
      <c r="D81" s="31">
        <v>163.30275229357798</v>
      </c>
      <c r="E81" s="31">
        <v>7.291666666666667</v>
      </c>
      <c r="F81" s="31">
        <v>116.66666666666667</v>
      </c>
      <c r="G81" s="31">
        <v>11.009174311926607</v>
      </c>
      <c r="H81" s="12"/>
      <c r="I81" s="30">
        <v>5.6338028169014089</v>
      </c>
      <c r="J81" s="30">
        <v>169.71830985915491</v>
      </c>
      <c r="K81" s="30">
        <v>3.2128514056224895</v>
      </c>
      <c r="L81" s="30">
        <v>100</v>
      </c>
      <c r="M81" s="30">
        <v>5.6338028169014089</v>
      </c>
      <c r="N81" s="12"/>
      <c r="O81" s="30">
        <v>5.384615384615385</v>
      </c>
      <c r="P81" s="30">
        <v>170.76923076923077</v>
      </c>
      <c r="Q81" s="30">
        <v>3.0567685589519651</v>
      </c>
      <c r="R81" s="30">
        <v>100</v>
      </c>
      <c r="S81" s="30">
        <v>5.384615384615385</v>
      </c>
      <c r="T81" s="12"/>
      <c r="U81" s="30">
        <v>5.1470588235294112</v>
      </c>
      <c r="V81" s="30">
        <v>155.88235294117646</v>
      </c>
      <c r="W81" s="30">
        <v>3.1963470319634704</v>
      </c>
      <c r="X81" s="30">
        <v>116.66666666666667</v>
      </c>
      <c r="Y81" s="30">
        <v>4.4117647058823533</v>
      </c>
      <c r="Z81" s="12"/>
      <c r="AA81" s="30">
        <v>5.1282051282051277</v>
      </c>
      <c r="AB81" s="30">
        <v>155.12820512820514</v>
      </c>
      <c r="AC81" s="30">
        <v>3.2</v>
      </c>
      <c r="AD81" s="30">
        <v>100</v>
      </c>
      <c r="AE81" s="30">
        <v>5.1282051282051277</v>
      </c>
      <c r="AF81" s="12"/>
      <c r="AG81" s="30">
        <v>6.2992125984251963</v>
      </c>
      <c r="AH81" s="30">
        <v>153.54330708661416</v>
      </c>
      <c r="AI81" s="30">
        <v>3.9408866995073892</v>
      </c>
      <c r="AJ81" s="30">
        <v>133.33333333333331</v>
      </c>
      <c r="AK81" s="30">
        <v>4.7244094488188972</v>
      </c>
      <c r="AL81" s="12"/>
      <c r="AM81" s="30">
        <v>5.785123966942149</v>
      </c>
      <c r="AN81" s="30">
        <v>191.73553719008265</v>
      </c>
      <c r="AO81" s="30">
        <v>2.9288702928870292</v>
      </c>
      <c r="AP81" s="30">
        <v>116.66666666666667</v>
      </c>
      <c r="AQ81" s="30">
        <v>4.9586776859504136</v>
      </c>
      <c r="AR81" s="12"/>
      <c r="AS81" s="37">
        <v>6.4060803474484258</v>
      </c>
      <c r="AT81" s="37">
        <v>165.25515743756787</v>
      </c>
      <c r="AU81" s="37">
        <v>3.7318153067678681</v>
      </c>
      <c r="AV81" s="37">
        <v>111.32075471698113</v>
      </c>
      <c r="AW81" s="37">
        <v>5.7546145494028229</v>
      </c>
    </row>
    <row r="82" spans="1:49" x14ac:dyDescent="0.3">
      <c r="A82" s="2" t="s">
        <v>19</v>
      </c>
      <c r="B82" s="3"/>
      <c r="C82" s="31">
        <v>5.5335968379446641</v>
      </c>
      <c r="D82" s="31">
        <v>168.97233201581028</v>
      </c>
      <c r="E82" s="31">
        <v>3.1710079275198186</v>
      </c>
      <c r="F82" s="31">
        <v>107.69230769230769</v>
      </c>
      <c r="G82" s="31">
        <v>5.1383399209486171</v>
      </c>
      <c r="H82" s="12"/>
      <c r="I82" s="30">
        <v>6.1016949152542379</v>
      </c>
      <c r="J82" s="30">
        <v>150</v>
      </c>
      <c r="K82" s="30">
        <v>3.9087947882736152</v>
      </c>
      <c r="L82" s="30">
        <v>112.5</v>
      </c>
      <c r="M82" s="30">
        <v>5.4237288135593218</v>
      </c>
      <c r="N82" s="12"/>
      <c r="O82" s="30">
        <v>4.9261083743842367</v>
      </c>
      <c r="P82" s="30">
        <v>156.48604269293924</v>
      </c>
      <c r="Q82" s="30">
        <v>3.0518819938962363</v>
      </c>
      <c r="R82" s="30">
        <v>120</v>
      </c>
      <c r="S82" s="30">
        <v>4.1050903119868636</v>
      </c>
      <c r="T82" s="12"/>
      <c r="U82" s="30">
        <v>2.2304832713754648</v>
      </c>
      <c r="V82" s="30">
        <v>162.45353159851302</v>
      </c>
      <c r="W82" s="30">
        <v>1.3544018058690745</v>
      </c>
      <c r="X82" s="30">
        <v>133.33333333333331</v>
      </c>
      <c r="Y82" s="30">
        <v>1.6728624535315983</v>
      </c>
      <c r="Z82" s="12"/>
      <c r="AA82" s="30">
        <v>3.4671532846715327</v>
      </c>
      <c r="AB82" s="30">
        <v>165.5109489051095</v>
      </c>
      <c r="AC82" s="30">
        <v>2.0518358531317493</v>
      </c>
      <c r="AD82" s="30">
        <v>111.76470588235294</v>
      </c>
      <c r="AE82" s="30">
        <v>3.1021897810218979</v>
      </c>
      <c r="AF82" s="12"/>
      <c r="AG82" s="30">
        <v>5.2401746724890828</v>
      </c>
      <c r="AH82" s="30">
        <v>165.28384279475983</v>
      </c>
      <c r="AI82" s="30">
        <v>3.0729833546734953</v>
      </c>
      <c r="AJ82" s="30">
        <v>133.33333333333331</v>
      </c>
      <c r="AK82" s="30">
        <v>3.9301310043668125</v>
      </c>
      <c r="AL82" s="12"/>
      <c r="AM82" s="30">
        <v>7.6923076923076925</v>
      </c>
      <c r="AN82" s="30">
        <v>191.88034188034189</v>
      </c>
      <c r="AO82" s="30">
        <v>3.8543897216274088</v>
      </c>
      <c r="AP82" s="30">
        <v>138.46153846153845</v>
      </c>
      <c r="AQ82" s="30">
        <v>5.5555555555555554</v>
      </c>
      <c r="AR82" s="12"/>
      <c r="AS82" s="37">
        <v>4.9771320957761631</v>
      </c>
      <c r="AT82" s="37">
        <v>164.89104116222762</v>
      </c>
      <c r="AU82" s="37">
        <v>2.9299968324358567</v>
      </c>
      <c r="AV82" s="37">
        <v>120.91503267973856</v>
      </c>
      <c r="AW82" s="37">
        <v>4.1162227602905572</v>
      </c>
    </row>
    <row r="83" spans="1:49" x14ac:dyDescent="0.3">
      <c r="A83" s="2" t="s">
        <v>20</v>
      </c>
      <c r="B83" s="3"/>
      <c r="C83" s="31">
        <v>2.1357380161366875</v>
      </c>
      <c r="D83" s="31">
        <v>143.1893687707641</v>
      </c>
      <c r="E83" s="31">
        <v>1.4696276943174396</v>
      </c>
      <c r="F83" s="31">
        <v>115.38461538461537</v>
      </c>
      <c r="G83" s="31">
        <v>1.8509729473184622</v>
      </c>
      <c r="H83" s="12"/>
      <c r="I83" s="30">
        <v>2.7998133457769483</v>
      </c>
      <c r="J83" s="30">
        <v>143.9570695286981</v>
      </c>
      <c r="K83" s="30">
        <v>1.9077901430842605</v>
      </c>
      <c r="L83" s="30">
        <v>117.64705882352942</v>
      </c>
      <c r="M83" s="30">
        <v>2.3798413439104058</v>
      </c>
      <c r="N83" s="12"/>
      <c r="O83" s="30">
        <v>2.7830188679245285</v>
      </c>
      <c r="P83" s="30">
        <v>142.83018867924528</v>
      </c>
      <c r="Q83" s="30">
        <v>1.9112406867508906</v>
      </c>
      <c r="R83" s="30">
        <v>109.25925925925925</v>
      </c>
      <c r="S83" s="30">
        <v>2.5471698113207548</v>
      </c>
      <c r="T83" s="12"/>
      <c r="U83" s="30">
        <v>2.3591718825228694</v>
      </c>
      <c r="V83" s="30">
        <v>145.83533943187291</v>
      </c>
      <c r="W83" s="30">
        <v>1.5919428200129953</v>
      </c>
      <c r="X83" s="30">
        <v>108.88888888888889</v>
      </c>
      <c r="Y83" s="30">
        <v>2.1665864227250844</v>
      </c>
      <c r="Z83" s="12"/>
      <c r="AA83" s="30">
        <v>2.496532593619972</v>
      </c>
      <c r="AB83" s="30">
        <v>145.07628294036061</v>
      </c>
      <c r="AC83" s="30">
        <v>1.6917293233082706</v>
      </c>
      <c r="AD83" s="30">
        <v>117.39130434782609</v>
      </c>
      <c r="AE83" s="30">
        <v>2.1266759130836799</v>
      </c>
      <c r="AF83" s="12"/>
      <c r="AG83" s="30">
        <v>3.2950574138791815</v>
      </c>
      <c r="AH83" s="30">
        <v>154.86769845232152</v>
      </c>
      <c r="AI83" s="30">
        <v>2.083333333333333</v>
      </c>
      <c r="AJ83" s="30">
        <v>111.86440677966101</v>
      </c>
      <c r="AK83" s="30">
        <v>2.9455816275586617</v>
      </c>
      <c r="AL83" s="12"/>
      <c r="AM83" s="30">
        <v>3.1446540880503147</v>
      </c>
      <c r="AN83" s="30">
        <v>175.91194968553458</v>
      </c>
      <c r="AO83" s="30">
        <v>1.7562346329469618</v>
      </c>
      <c r="AP83" s="30">
        <v>116.27906976744187</v>
      </c>
      <c r="AQ83" s="30">
        <v>2.7044025157232707</v>
      </c>
      <c r="AR83" s="12"/>
      <c r="AS83" s="37">
        <v>2.696613391536999</v>
      </c>
      <c r="AT83" s="37">
        <v>149.23607688516512</v>
      </c>
      <c r="AU83" s="37">
        <v>1.7748737198201956</v>
      </c>
      <c r="AV83" s="37">
        <v>113.64985163204749</v>
      </c>
      <c r="AW83" s="37">
        <v>2.3727381539111456</v>
      </c>
    </row>
    <row r="84" spans="1:49" x14ac:dyDescent="0.3">
      <c r="A84" s="2" t="s">
        <v>21</v>
      </c>
      <c r="B84" s="3"/>
      <c r="C84" s="31">
        <v>2.1798365122615802</v>
      </c>
      <c r="D84" s="31">
        <v>144.82288828337875</v>
      </c>
      <c r="E84" s="31">
        <v>1.4828544949026876</v>
      </c>
      <c r="F84" s="31">
        <v>114.28571428571428</v>
      </c>
      <c r="G84" s="31">
        <v>1.9073569482288828</v>
      </c>
      <c r="H84" s="12"/>
      <c r="I84" s="30">
        <v>2.3351648351648353</v>
      </c>
      <c r="J84" s="30">
        <v>146.29120879120879</v>
      </c>
      <c r="K84" s="30">
        <v>1.5711645101663587</v>
      </c>
      <c r="L84" s="30">
        <v>106.25</v>
      </c>
      <c r="M84" s="30">
        <v>2.197802197802198</v>
      </c>
      <c r="N84" s="12"/>
      <c r="O84" s="30">
        <v>2.6170798898071626</v>
      </c>
      <c r="P84" s="30">
        <v>148.62258953168043</v>
      </c>
      <c r="Q84" s="30">
        <v>1.7304189435336976</v>
      </c>
      <c r="R84" s="30">
        <v>111.76470588235294</v>
      </c>
      <c r="S84" s="30">
        <v>2.3415977961432506</v>
      </c>
      <c r="T84" s="12"/>
      <c r="U84" s="30">
        <v>2.4489795918367347</v>
      </c>
      <c r="V84" s="30">
        <v>141.9047619047619</v>
      </c>
      <c r="W84" s="30">
        <v>1.6965127238454287</v>
      </c>
      <c r="X84" s="30">
        <v>112.5</v>
      </c>
      <c r="Y84" s="30">
        <v>2.1768707482993195</v>
      </c>
      <c r="Z84" s="12"/>
      <c r="AA84" s="30">
        <v>3.9946737683089215</v>
      </c>
      <c r="AB84" s="30">
        <v>144.07456724367509</v>
      </c>
      <c r="AC84" s="30">
        <v>2.6978417266187051</v>
      </c>
      <c r="AD84" s="30">
        <v>130.43478260869566</v>
      </c>
      <c r="AE84" s="30">
        <v>3.062583222370173</v>
      </c>
      <c r="AF84" s="12"/>
      <c r="AG84" s="30">
        <v>4.0629095674967228</v>
      </c>
      <c r="AH84" s="30">
        <v>158.97771952817826</v>
      </c>
      <c r="AI84" s="30">
        <v>2.491961414790997</v>
      </c>
      <c r="AJ84" s="30">
        <v>114.81481481481481</v>
      </c>
      <c r="AK84" s="30">
        <v>3.5386631716906947</v>
      </c>
      <c r="AL84" s="12"/>
      <c r="AM84" s="30">
        <v>8.2077051926298168</v>
      </c>
      <c r="AN84" s="30">
        <v>182.24455611390283</v>
      </c>
      <c r="AO84" s="30">
        <v>4.3095866314863676</v>
      </c>
      <c r="AP84" s="30">
        <v>122.50000000000001</v>
      </c>
      <c r="AQ84" s="30">
        <v>6.7001675041876041</v>
      </c>
      <c r="AR84" s="12"/>
      <c r="AS84" s="37">
        <v>3.5756853396901072</v>
      </c>
      <c r="AT84" s="37">
        <v>151.62892332141439</v>
      </c>
      <c r="AU84" s="37">
        <v>2.3038525534365801</v>
      </c>
      <c r="AV84" s="37">
        <v>117.64705882352942</v>
      </c>
      <c r="AW84" s="37">
        <v>3.0393325387365913</v>
      </c>
    </row>
    <row r="85" spans="1:49" s="59" customFormat="1" ht="16.8" x14ac:dyDescent="0.3">
      <c r="A85" s="28" t="s">
        <v>22</v>
      </c>
      <c r="B85" s="76"/>
      <c r="C85" s="36">
        <v>3.150433184562877</v>
      </c>
      <c r="D85" s="36">
        <v>152.03465476503021</v>
      </c>
      <c r="E85" s="36">
        <v>2.0301133479952633</v>
      </c>
      <c r="F85" s="36">
        <v>111.11111111111111</v>
      </c>
      <c r="G85" s="36">
        <v>2.8353898661065897</v>
      </c>
      <c r="H85" s="48"/>
      <c r="I85" s="35">
        <v>2.9556650246305418</v>
      </c>
      <c r="J85" s="35">
        <v>150.17973638663292</v>
      </c>
      <c r="K85" s="35">
        <v>1.9300991131977048</v>
      </c>
      <c r="L85" s="35">
        <v>110.44776119402985</v>
      </c>
      <c r="M85" s="35">
        <v>2.6760750898681933</v>
      </c>
      <c r="N85" s="48"/>
      <c r="O85" s="35">
        <v>3.0661003451022033</v>
      </c>
      <c r="P85" s="35">
        <v>149.17706397663923</v>
      </c>
      <c r="Q85" s="35">
        <v>2.0139494333042718</v>
      </c>
      <c r="R85" s="35">
        <v>110.5263157894737</v>
      </c>
      <c r="S85" s="35">
        <v>2.774090788425803</v>
      </c>
      <c r="T85" s="48"/>
      <c r="U85" s="35">
        <v>2.7391822151647478</v>
      </c>
      <c r="V85" s="35">
        <v>150.21834061135371</v>
      </c>
      <c r="W85" s="35">
        <v>1.7908123540098624</v>
      </c>
      <c r="X85" s="35">
        <v>112.5</v>
      </c>
      <c r="Y85" s="35">
        <v>2.4348286357019981</v>
      </c>
      <c r="Z85" s="48"/>
      <c r="AA85" s="35">
        <v>2.88868917704455</v>
      </c>
      <c r="AB85" s="35">
        <v>151.16189498010013</v>
      </c>
      <c r="AC85" s="35">
        <v>1.8751562630219185</v>
      </c>
      <c r="AD85" s="35">
        <v>112.5</v>
      </c>
      <c r="AE85" s="35">
        <v>2.5677237129284891</v>
      </c>
      <c r="AF85" s="48"/>
      <c r="AG85" s="35">
        <v>3.984870998243955</v>
      </c>
      <c r="AH85" s="35">
        <v>158.40875320815886</v>
      </c>
      <c r="AI85" s="35">
        <v>2.4538346364997503</v>
      </c>
      <c r="AJ85" s="35">
        <v>115.68627450980394</v>
      </c>
      <c r="AK85" s="35">
        <v>3.4445495069566392</v>
      </c>
      <c r="AL85" s="48"/>
      <c r="AM85" s="42">
        <v>5.0833867864015394</v>
      </c>
      <c r="AN85" s="42">
        <v>181.73508659397049</v>
      </c>
      <c r="AO85" s="42">
        <v>2.7210300429184548</v>
      </c>
      <c r="AP85" s="42">
        <v>117.4074074074074</v>
      </c>
      <c r="AQ85" s="42">
        <v>4.3296985246953179</v>
      </c>
      <c r="AR85" s="48"/>
      <c r="AS85" s="42">
        <v>3.3631505576208176</v>
      </c>
      <c r="AT85" s="42">
        <v>155.45035625774472</v>
      </c>
      <c r="AU85" s="42">
        <v>2.1176728762313468</v>
      </c>
      <c r="AV85" s="42">
        <v>113.15960912052117</v>
      </c>
      <c r="AW85" s="42">
        <v>2.9720415117719954</v>
      </c>
    </row>
    <row r="86" spans="1:49" x14ac:dyDescent="0.3">
      <c r="A86" s="28" t="s">
        <v>70</v>
      </c>
      <c r="B86" s="17"/>
      <c r="C86" s="36">
        <v>2.2771500769699964</v>
      </c>
      <c r="D86" s="36">
        <v>136.25432048563709</v>
      </c>
      <c r="E86" s="36">
        <v>1.6437781738127686</v>
      </c>
      <c r="F86" s="36">
        <v>108.58725761772854</v>
      </c>
      <c r="G86" s="36">
        <v>2.0970693310871651</v>
      </c>
      <c r="H86" s="48"/>
      <c r="I86" s="35">
        <v>2.0326021332260011</v>
      </c>
      <c r="J86" s="35">
        <v>133.98786763648909</v>
      </c>
      <c r="K86" s="35">
        <v>1.4943354751437268</v>
      </c>
      <c r="L86" s="43">
        <v>106.63650075414782</v>
      </c>
      <c r="M86" s="35">
        <v>1.9061035563349913</v>
      </c>
      <c r="N86" s="48"/>
      <c r="O86" s="35">
        <v>1.9169880835875885</v>
      </c>
      <c r="P86" s="43">
        <v>133.35444131022967</v>
      </c>
      <c r="Q86" s="43">
        <v>1.4171418844156949</v>
      </c>
      <c r="R86" s="35">
        <v>107.59289176090468</v>
      </c>
      <c r="S86" s="43">
        <v>1.7817051407518276</v>
      </c>
      <c r="T86" s="48"/>
      <c r="U86" s="43">
        <v>1.981077106628562</v>
      </c>
      <c r="V86" s="35">
        <v>134.11670042451652</v>
      </c>
      <c r="W86" s="35">
        <v>1.4556278159466678</v>
      </c>
      <c r="X86" s="35">
        <v>108.84146341463415</v>
      </c>
      <c r="Y86" s="35">
        <v>1.8201492744374461</v>
      </c>
      <c r="Z86" s="48"/>
      <c r="AA86" s="35">
        <v>2.1955487504784821</v>
      </c>
      <c r="AB86" s="35">
        <v>136.15136435719364</v>
      </c>
      <c r="AC86" s="35">
        <v>1.5869878851360697</v>
      </c>
      <c r="AD86" s="35">
        <v>108.5135135135135</v>
      </c>
      <c r="AE86" s="35">
        <v>2.0232952370536448</v>
      </c>
      <c r="AF86" s="48"/>
      <c r="AG86" s="35">
        <v>2.8992715251162924</v>
      </c>
      <c r="AH86" s="35">
        <v>146.95298557678242</v>
      </c>
      <c r="AI86" s="35">
        <v>1.934753323832022</v>
      </c>
      <c r="AJ86" s="35">
        <v>110.35634743875278</v>
      </c>
      <c r="AK86" s="35">
        <v>2.6271905444545216</v>
      </c>
      <c r="AL86" s="48"/>
      <c r="AM86" s="42">
        <v>3.6677138890918393</v>
      </c>
      <c r="AN86" s="42">
        <v>163.46167896544165</v>
      </c>
      <c r="AO86" s="42">
        <v>2.194535519125683</v>
      </c>
      <c r="AP86" s="42">
        <v>114.09090909090909</v>
      </c>
      <c r="AQ86" s="35">
        <v>3.2147293051800983</v>
      </c>
      <c r="AR86" s="46"/>
      <c r="AS86" s="35">
        <v>2.3806924123565874</v>
      </c>
      <c r="AT86" s="35">
        <v>139.82420923552434</v>
      </c>
      <c r="AU86" s="35">
        <v>1.6741282366282366</v>
      </c>
      <c r="AV86" s="35">
        <v>109.48242564696795</v>
      </c>
      <c r="AW86" s="35">
        <v>2.1744973207236566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93" t="s">
        <v>57</v>
      </c>
      <c r="B3" s="194"/>
      <c r="C3" s="194"/>
      <c r="D3" s="194"/>
      <c r="E3" s="194"/>
      <c r="F3" s="19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95" t="s">
        <v>36</v>
      </c>
      <c r="B4" s="196"/>
      <c r="C4" s="196"/>
      <c r="D4" s="196"/>
      <c r="E4" s="196"/>
      <c r="F4" s="19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97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1" ht="15.6" x14ac:dyDescent="0.3">
      <c r="A6" s="19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2071</v>
      </c>
      <c r="D7" s="15">
        <v>54</v>
      </c>
      <c r="E7" s="15">
        <v>58</v>
      </c>
      <c r="F7" s="15">
        <v>2920</v>
      </c>
      <c r="G7" s="12"/>
      <c r="H7" s="16">
        <v>2055</v>
      </c>
      <c r="I7" s="16">
        <v>29</v>
      </c>
      <c r="J7" s="16">
        <v>29</v>
      </c>
      <c r="K7" s="16">
        <v>2824</v>
      </c>
      <c r="L7" s="12"/>
      <c r="M7" s="16">
        <v>2090</v>
      </c>
      <c r="N7" s="16">
        <v>39</v>
      </c>
      <c r="O7" s="16">
        <v>47</v>
      </c>
      <c r="P7" s="16">
        <v>3011</v>
      </c>
      <c r="Q7" s="12"/>
      <c r="R7" s="16">
        <v>2219</v>
      </c>
      <c r="S7" s="16">
        <v>52</v>
      </c>
      <c r="T7" s="16">
        <v>55</v>
      </c>
      <c r="U7" s="16">
        <v>3074</v>
      </c>
      <c r="V7" s="12"/>
      <c r="W7" s="16">
        <v>2290</v>
      </c>
      <c r="X7" s="16">
        <v>51</v>
      </c>
      <c r="Y7" s="16">
        <v>54</v>
      </c>
      <c r="Z7" s="16">
        <v>3250</v>
      </c>
      <c r="AA7" s="12"/>
      <c r="AB7" s="16">
        <v>2167</v>
      </c>
      <c r="AC7" s="16">
        <v>73</v>
      </c>
      <c r="AD7" s="16">
        <v>77</v>
      </c>
      <c r="AE7" s="16">
        <v>3263</v>
      </c>
      <c r="AF7" s="12"/>
      <c r="AG7" s="16">
        <v>1751</v>
      </c>
      <c r="AH7" s="16">
        <v>65</v>
      </c>
      <c r="AI7" s="16">
        <v>72</v>
      </c>
      <c r="AJ7" s="16">
        <v>3021</v>
      </c>
      <c r="AK7" s="20"/>
      <c r="AL7" s="22">
        <v>14643</v>
      </c>
      <c r="AM7" s="22">
        <v>363</v>
      </c>
      <c r="AN7" s="22">
        <v>392</v>
      </c>
      <c r="AO7" s="22">
        <v>21363</v>
      </c>
    </row>
    <row r="8" spans="1:41" ht="15" x14ac:dyDescent="0.25">
      <c r="A8" s="2" t="s">
        <v>1</v>
      </c>
      <c r="B8" s="3"/>
      <c r="C8" s="15">
        <v>52</v>
      </c>
      <c r="D8" s="15">
        <v>1</v>
      </c>
      <c r="E8" s="15">
        <v>1</v>
      </c>
      <c r="F8" s="15">
        <v>72</v>
      </c>
      <c r="G8" s="12"/>
      <c r="H8" s="16">
        <v>55</v>
      </c>
      <c r="I8" s="16">
        <v>3</v>
      </c>
      <c r="J8" s="16">
        <v>3</v>
      </c>
      <c r="K8" s="16">
        <v>69</v>
      </c>
      <c r="L8" s="12"/>
      <c r="M8" s="16">
        <v>38</v>
      </c>
      <c r="N8" s="16">
        <v>0</v>
      </c>
      <c r="O8" s="16">
        <v>0</v>
      </c>
      <c r="P8" s="16">
        <v>46</v>
      </c>
      <c r="Q8" s="12"/>
      <c r="R8" s="16">
        <v>56</v>
      </c>
      <c r="S8" s="16">
        <v>3</v>
      </c>
      <c r="T8" s="16">
        <v>3</v>
      </c>
      <c r="U8" s="16">
        <v>77</v>
      </c>
      <c r="V8" s="12"/>
      <c r="W8" s="16">
        <v>63</v>
      </c>
      <c r="X8" s="16">
        <v>1</v>
      </c>
      <c r="Y8" s="16">
        <v>1</v>
      </c>
      <c r="Z8" s="16">
        <v>82</v>
      </c>
      <c r="AA8" s="12"/>
      <c r="AB8" s="16">
        <v>55</v>
      </c>
      <c r="AC8" s="16">
        <v>0</v>
      </c>
      <c r="AD8" s="16">
        <v>0</v>
      </c>
      <c r="AE8" s="16">
        <v>72</v>
      </c>
      <c r="AF8" s="12"/>
      <c r="AG8" s="16">
        <v>45</v>
      </c>
      <c r="AH8" s="16">
        <v>2</v>
      </c>
      <c r="AI8" s="16">
        <v>2</v>
      </c>
      <c r="AJ8" s="16">
        <v>77</v>
      </c>
      <c r="AK8" s="12"/>
      <c r="AL8" s="27">
        <v>364</v>
      </c>
      <c r="AM8" s="27">
        <v>10</v>
      </c>
      <c r="AN8" s="27">
        <v>10</v>
      </c>
      <c r="AO8" s="27">
        <v>495</v>
      </c>
    </row>
    <row r="9" spans="1:41" ht="15" x14ac:dyDescent="0.25">
      <c r="A9" s="2" t="s">
        <v>2</v>
      </c>
      <c r="B9" s="3"/>
      <c r="C9" s="15">
        <v>6421</v>
      </c>
      <c r="D9" s="15">
        <v>101</v>
      </c>
      <c r="E9" s="15">
        <v>108</v>
      </c>
      <c r="F9" s="15">
        <v>8482</v>
      </c>
      <c r="G9" s="12"/>
      <c r="H9" s="16">
        <v>6728</v>
      </c>
      <c r="I9" s="16">
        <v>76</v>
      </c>
      <c r="J9" s="16">
        <v>79</v>
      </c>
      <c r="K9" s="16">
        <v>8621</v>
      </c>
      <c r="L9" s="12"/>
      <c r="M9" s="16">
        <v>6818</v>
      </c>
      <c r="N9" s="16">
        <v>104</v>
      </c>
      <c r="O9" s="16">
        <v>108</v>
      </c>
      <c r="P9" s="16">
        <v>8798</v>
      </c>
      <c r="Q9" s="12"/>
      <c r="R9" s="16">
        <v>6780</v>
      </c>
      <c r="S9" s="16">
        <v>100</v>
      </c>
      <c r="T9" s="16">
        <v>105</v>
      </c>
      <c r="U9" s="16">
        <v>8801</v>
      </c>
      <c r="V9" s="12"/>
      <c r="W9" s="16">
        <v>7190</v>
      </c>
      <c r="X9" s="16">
        <v>116</v>
      </c>
      <c r="Y9" s="16">
        <v>121</v>
      </c>
      <c r="Z9" s="16">
        <v>9429</v>
      </c>
      <c r="AA9" s="12"/>
      <c r="AB9" s="16">
        <v>6220</v>
      </c>
      <c r="AC9" s="16">
        <v>118</v>
      </c>
      <c r="AD9" s="16">
        <v>126</v>
      </c>
      <c r="AE9" s="16">
        <v>9138</v>
      </c>
      <c r="AF9" s="12"/>
      <c r="AG9" s="16">
        <v>4531</v>
      </c>
      <c r="AH9" s="16">
        <v>113</v>
      </c>
      <c r="AI9" s="16">
        <v>127</v>
      </c>
      <c r="AJ9" s="16">
        <v>7277</v>
      </c>
      <c r="AK9" s="12"/>
      <c r="AL9" s="26">
        <v>44688</v>
      </c>
      <c r="AM9" s="26">
        <v>728</v>
      </c>
      <c r="AN9" s="26">
        <v>774</v>
      </c>
      <c r="AO9" s="26">
        <v>60546</v>
      </c>
    </row>
    <row r="10" spans="1:41" ht="15" x14ac:dyDescent="0.25">
      <c r="A10" s="2" t="s">
        <v>3</v>
      </c>
      <c r="B10" s="3"/>
      <c r="C10" s="15">
        <v>441</v>
      </c>
      <c r="D10" s="15">
        <v>10</v>
      </c>
      <c r="E10" s="15">
        <v>10</v>
      </c>
      <c r="F10" s="15">
        <v>604</v>
      </c>
      <c r="G10" s="12"/>
      <c r="H10" s="16">
        <v>441</v>
      </c>
      <c r="I10" s="16">
        <v>12</v>
      </c>
      <c r="J10" s="16">
        <v>15</v>
      </c>
      <c r="K10" s="16">
        <v>564</v>
      </c>
      <c r="L10" s="12"/>
      <c r="M10" s="16">
        <v>426</v>
      </c>
      <c r="N10" s="16">
        <v>9</v>
      </c>
      <c r="O10" s="16">
        <v>9</v>
      </c>
      <c r="P10" s="16">
        <v>555</v>
      </c>
      <c r="Q10" s="12"/>
      <c r="R10" s="16">
        <v>462</v>
      </c>
      <c r="S10" s="16">
        <v>12</v>
      </c>
      <c r="T10" s="16">
        <v>12</v>
      </c>
      <c r="U10" s="16">
        <v>571</v>
      </c>
      <c r="V10" s="12"/>
      <c r="W10" s="16">
        <v>530</v>
      </c>
      <c r="X10" s="16">
        <v>10</v>
      </c>
      <c r="Y10" s="16">
        <v>11</v>
      </c>
      <c r="Z10" s="16">
        <v>710</v>
      </c>
      <c r="AA10" s="12"/>
      <c r="AB10" s="16">
        <v>464</v>
      </c>
      <c r="AC10" s="16">
        <v>13</v>
      </c>
      <c r="AD10" s="16">
        <v>14</v>
      </c>
      <c r="AE10" s="16">
        <v>626</v>
      </c>
      <c r="AF10" s="12"/>
      <c r="AG10" s="16">
        <v>360</v>
      </c>
      <c r="AH10" s="16">
        <v>15</v>
      </c>
      <c r="AI10" s="16">
        <v>16</v>
      </c>
      <c r="AJ10" s="16">
        <v>542</v>
      </c>
      <c r="AK10" s="12"/>
      <c r="AL10" s="22">
        <v>3124</v>
      </c>
      <c r="AM10" s="22">
        <v>81</v>
      </c>
      <c r="AN10" s="22">
        <v>87</v>
      </c>
      <c r="AO10" s="22">
        <v>4172</v>
      </c>
    </row>
    <row r="11" spans="1:41" ht="15" x14ac:dyDescent="0.25">
      <c r="A11" s="2" t="s">
        <v>4</v>
      </c>
      <c r="B11" s="3"/>
      <c r="C11" s="15">
        <v>2765</v>
      </c>
      <c r="D11" s="15">
        <v>83</v>
      </c>
      <c r="E11" s="15">
        <v>87</v>
      </c>
      <c r="F11" s="15">
        <v>3751</v>
      </c>
      <c r="G11" s="12"/>
      <c r="H11" s="16">
        <v>2583</v>
      </c>
      <c r="I11" s="16">
        <v>58</v>
      </c>
      <c r="J11" s="16">
        <v>66</v>
      </c>
      <c r="K11" s="16">
        <v>3370</v>
      </c>
      <c r="L11" s="12"/>
      <c r="M11" s="16">
        <v>2676</v>
      </c>
      <c r="N11" s="16">
        <v>48</v>
      </c>
      <c r="O11" s="16">
        <v>50</v>
      </c>
      <c r="P11" s="16">
        <v>3516</v>
      </c>
      <c r="Q11" s="12"/>
      <c r="R11" s="16">
        <v>2596</v>
      </c>
      <c r="S11" s="16">
        <v>57</v>
      </c>
      <c r="T11" s="16">
        <v>64</v>
      </c>
      <c r="U11" s="16">
        <v>3391</v>
      </c>
      <c r="V11" s="12"/>
      <c r="W11" s="16">
        <v>2947</v>
      </c>
      <c r="X11" s="16">
        <v>75</v>
      </c>
      <c r="Y11" s="16">
        <v>77</v>
      </c>
      <c r="Z11" s="16">
        <v>3915</v>
      </c>
      <c r="AA11" s="12"/>
      <c r="AB11" s="16">
        <v>2747</v>
      </c>
      <c r="AC11" s="16">
        <v>91</v>
      </c>
      <c r="AD11" s="16">
        <v>97</v>
      </c>
      <c r="AE11" s="16">
        <v>4080</v>
      </c>
      <c r="AF11" s="12"/>
      <c r="AG11" s="16">
        <v>2064</v>
      </c>
      <c r="AH11" s="16">
        <v>81</v>
      </c>
      <c r="AI11" s="16">
        <v>97</v>
      </c>
      <c r="AJ11" s="16">
        <v>3304</v>
      </c>
      <c r="AK11" s="12"/>
      <c r="AL11" s="22">
        <v>18378</v>
      </c>
      <c r="AM11" s="22">
        <v>493</v>
      </c>
      <c r="AN11" s="22">
        <v>538</v>
      </c>
      <c r="AO11" s="22">
        <v>25327</v>
      </c>
    </row>
    <row r="12" spans="1:41" ht="15" x14ac:dyDescent="0.25">
      <c r="A12" s="2" t="s">
        <v>5</v>
      </c>
      <c r="B12" s="3"/>
      <c r="C12" s="15">
        <v>728</v>
      </c>
      <c r="D12" s="15">
        <v>11</v>
      </c>
      <c r="E12" s="15">
        <v>12</v>
      </c>
      <c r="F12" s="15">
        <v>953</v>
      </c>
      <c r="G12" s="12"/>
      <c r="H12" s="16">
        <v>699</v>
      </c>
      <c r="I12" s="16">
        <v>10</v>
      </c>
      <c r="J12" s="16">
        <v>10</v>
      </c>
      <c r="K12" s="16">
        <v>919</v>
      </c>
      <c r="L12" s="12"/>
      <c r="M12" s="16">
        <v>713</v>
      </c>
      <c r="N12" s="16">
        <v>21</v>
      </c>
      <c r="O12" s="16">
        <v>21</v>
      </c>
      <c r="P12" s="16">
        <v>913</v>
      </c>
      <c r="Q12" s="12"/>
      <c r="R12" s="16">
        <v>739</v>
      </c>
      <c r="S12" s="16">
        <v>19</v>
      </c>
      <c r="T12" s="16">
        <v>19</v>
      </c>
      <c r="U12" s="16">
        <v>1024</v>
      </c>
      <c r="V12" s="12"/>
      <c r="W12" s="16">
        <v>798</v>
      </c>
      <c r="X12" s="16">
        <v>15</v>
      </c>
      <c r="Y12" s="16">
        <v>15</v>
      </c>
      <c r="Z12" s="16">
        <v>1023</v>
      </c>
      <c r="AA12" s="12"/>
      <c r="AB12" s="16">
        <v>785</v>
      </c>
      <c r="AC12" s="16">
        <v>21</v>
      </c>
      <c r="AD12" s="16">
        <v>23</v>
      </c>
      <c r="AE12" s="16">
        <v>1064</v>
      </c>
      <c r="AF12" s="12"/>
      <c r="AG12" s="16">
        <v>560</v>
      </c>
      <c r="AH12" s="16">
        <v>24</v>
      </c>
      <c r="AI12" s="16">
        <v>24</v>
      </c>
      <c r="AJ12" s="16">
        <v>841</v>
      </c>
      <c r="AK12" s="12"/>
      <c r="AL12" s="22">
        <v>5022</v>
      </c>
      <c r="AM12" s="22">
        <v>121</v>
      </c>
      <c r="AN12" s="22">
        <v>124</v>
      </c>
      <c r="AO12" s="22">
        <v>6737</v>
      </c>
    </row>
    <row r="13" spans="1:41" ht="15" x14ac:dyDescent="0.25">
      <c r="A13" s="2" t="s">
        <v>6</v>
      </c>
      <c r="B13" s="3"/>
      <c r="C13" s="15">
        <v>1419</v>
      </c>
      <c r="D13" s="15">
        <v>14</v>
      </c>
      <c r="E13" s="15">
        <v>14</v>
      </c>
      <c r="F13" s="15">
        <v>1772</v>
      </c>
      <c r="G13" s="12"/>
      <c r="H13" s="16">
        <v>1513</v>
      </c>
      <c r="I13" s="16">
        <v>14</v>
      </c>
      <c r="J13" s="16">
        <v>16</v>
      </c>
      <c r="K13" s="16">
        <v>1934</v>
      </c>
      <c r="L13" s="12"/>
      <c r="M13" s="16">
        <v>1490</v>
      </c>
      <c r="N13" s="16">
        <v>6</v>
      </c>
      <c r="O13" s="16">
        <v>7</v>
      </c>
      <c r="P13" s="16">
        <v>1860</v>
      </c>
      <c r="Q13" s="12"/>
      <c r="R13" s="16">
        <v>1549</v>
      </c>
      <c r="S13" s="16">
        <v>10</v>
      </c>
      <c r="T13" s="16">
        <v>10</v>
      </c>
      <c r="U13" s="16">
        <v>1925</v>
      </c>
      <c r="V13" s="12"/>
      <c r="W13" s="16">
        <v>1568</v>
      </c>
      <c r="X13" s="16">
        <v>12</v>
      </c>
      <c r="Y13" s="16">
        <v>12</v>
      </c>
      <c r="Z13" s="16">
        <v>1981</v>
      </c>
      <c r="AA13" s="12"/>
      <c r="AB13" s="16">
        <v>1366</v>
      </c>
      <c r="AC13" s="16">
        <v>17</v>
      </c>
      <c r="AD13" s="16">
        <v>17</v>
      </c>
      <c r="AE13" s="16">
        <v>1899</v>
      </c>
      <c r="AF13" s="12"/>
      <c r="AG13" s="16">
        <v>1082</v>
      </c>
      <c r="AH13" s="16">
        <v>15</v>
      </c>
      <c r="AI13" s="16">
        <v>15</v>
      </c>
      <c r="AJ13" s="16">
        <v>1531</v>
      </c>
      <c r="AK13" s="12"/>
      <c r="AL13" s="22">
        <v>9987</v>
      </c>
      <c r="AM13" s="22">
        <v>88</v>
      </c>
      <c r="AN13" s="22">
        <v>91</v>
      </c>
      <c r="AO13" s="22">
        <v>12902</v>
      </c>
    </row>
    <row r="14" spans="1:41" ht="15" x14ac:dyDescent="0.25">
      <c r="A14" s="2" t="s">
        <v>7</v>
      </c>
      <c r="B14" s="3"/>
      <c r="C14" s="15">
        <v>3381</v>
      </c>
      <c r="D14" s="15">
        <v>64</v>
      </c>
      <c r="E14" s="15">
        <v>66</v>
      </c>
      <c r="F14" s="15">
        <v>4567</v>
      </c>
      <c r="G14" s="12"/>
      <c r="H14" s="16">
        <v>3338</v>
      </c>
      <c r="I14" s="16">
        <v>57</v>
      </c>
      <c r="J14" s="16">
        <v>63</v>
      </c>
      <c r="K14" s="16">
        <v>4361</v>
      </c>
      <c r="L14" s="12"/>
      <c r="M14" s="16">
        <v>3355</v>
      </c>
      <c r="N14" s="16">
        <v>55</v>
      </c>
      <c r="O14" s="16">
        <v>59</v>
      </c>
      <c r="P14" s="16">
        <v>4377</v>
      </c>
      <c r="Q14" s="12"/>
      <c r="R14" s="16">
        <v>3259</v>
      </c>
      <c r="S14" s="16">
        <v>59</v>
      </c>
      <c r="T14" s="16">
        <v>65</v>
      </c>
      <c r="U14" s="16">
        <v>4291</v>
      </c>
      <c r="V14" s="12"/>
      <c r="W14" s="16">
        <v>3748</v>
      </c>
      <c r="X14" s="16">
        <v>84</v>
      </c>
      <c r="Y14" s="16">
        <v>87</v>
      </c>
      <c r="Z14" s="16">
        <v>4885</v>
      </c>
      <c r="AA14" s="12"/>
      <c r="AB14" s="16">
        <v>3423</v>
      </c>
      <c r="AC14" s="16">
        <v>98</v>
      </c>
      <c r="AD14" s="16">
        <v>112</v>
      </c>
      <c r="AE14" s="16">
        <v>5055</v>
      </c>
      <c r="AF14" s="12"/>
      <c r="AG14" s="16">
        <v>2570</v>
      </c>
      <c r="AH14" s="16">
        <v>67</v>
      </c>
      <c r="AI14" s="16">
        <v>79</v>
      </c>
      <c r="AJ14" s="16">
        <v>4279</v>
      </c>
      <c r="AK14" s="12"/>
      <c r="AL14" s="22">
        <v>23074</v>
      </c>
      <c r="AM14" s="22">
        <v>484</v>
      </c>
      <c r="AN14" s="22">
        <v>531</v>
      </c>
      <c r="AO14" s="22">
        <v>31815</v>
      </c>
    </row>
    <row r="15" spans="1:41" s="59" customFormat="1" ht="15" x14ac:dyDescent="0.25">
      <c r="A15" s="28" t="s">
        <v>8</v>
      </c>
      <c r="B15" s="76"/>
      <c r="C15" s="19">
        <v>17278</v>
      </c>
      <c r="D15" s="19">
        <v>338</v>
      </c>
      <c r="E15" s="19">
        <v>356</v>
      </c>
      <c r="F15" s="19">
        <v>23121</v>
      </c>
      <c r="G15" s="48"/>
      <c r="H15" s="21">
        <v>17412</v>
      </c>
      <c r="I15" s="21">
        <v>259</v>
      </c>
      <c r="J15" s="21">
        <v>281</v>
      </c>
      <c r="K15" s="21">
        <v>22662</v>
      </c>
      <c r="L15" s="48"/>
      <c r="M15" s="21">
        <v>17606</v>
      </c>
      <c r="N15" s="21">
        <v>282</v>
      </c>
      <c r="O15" s="21">
        <v>301</v>
      </c>
      <c r="P15" s="21">
        <v>23076</v>
      </c>
      <c r="Q15" s="48"/>
      <c r="R15" s="21">
        <v>17660</v>
      </c>
      <c r="S15" s="21">
        <v>312</v>
      </c>
      <c r="T15" s="21">
        <v>333</v>
      </c>
      <c r="U15" s="21">
        <v>23154</v>
      </c>
      <c r="V15" s="48"/>
      <c r="W15" s="21">
        <v>19134</v>
      </c>
      <c r="X15" s="21">
        <v>364</v>
      </c>
      <c r="Y15" s="21">
        <v>378</v>
      </c>
      <c r="Z15" s="21">
        <v>25275</v>
      </c>
      <c r="AA15" s="21"/>
      <c r="AB15" s="21">
        <v>17227</v>
      </c>
      <c r="AC15" s="21">
        <v>431</v>
      </c>
      <c r="AD15" s="21">
        <v>466</v>
      </c>
      <c r="AE15" s="21">
        <v>25197</v>
      </c>
      <c r="AF15" s="48"/>
      <c r="AG15" s="21">
        <v>12963</v>
      </c>
      <c r="AH15" s="21">
        <v>382</v>
      </c>
      <c r="AI15" s="21">
        <v>432</v>
      </c>
      <c r="AJ15" s="21">
        <v>20872</v>
      </c>
      <c r="AK15" s="48"/>
      <c r="AL15" s="23">
        <v>119280</v>
      </c>
      <c r="AM15" s="23">
        <v>2368</v>
      </c>
      <c r="AN15" s="23">
        <v>2547</v>
      </c>
      <c r="AO15" s="23">
        <v>163357</v>
      </c>
    </row>
    <row r="16" spans="1:41" ht="15" x14ac:dyDescent="0.25">
      <c r="A16" s="2" t="s">
        <v>9</v>
      </c>
      <c r="B16" s="3"/>
      <c r="C16" s="15">
        <v>3203</v>
      </c>
      <c r="D16" s="15">
        <v>42</v>
      </c>
      <c r="E16" s="15">
        <v>45</v>
      </c>
      <c r="F16" s="15">
        <v>4108</v>
      </c>
      <c r="G16" s="12"/>
      <c r="H16" s="16">
        <v>3009</v>
      </c>
      <c r="I16" s="16">
        <v>42</v>
      </c>
      <c r="J16" s="16">
        <v>44</v>
      </c>
      <c r="K16" s="16">
        <v>3768</v>
      </c>
      <c r="L16" s="12"/>
      <c r="M16" s="16">
        <v>3101</v>
      </c>
      <c r="N16" s="16">
        <v>46</v>
      </c>
      <c r="O16" s="16">
        <v>47</v>
      </c>
      <c r="P16" s="16">
        <v>3932</v>
      </c>
      <c r="Q16" s="12"/>
      <c r="R16" s="16">
        <v>3010</v>
      </c>
      <c r="S16" s="16">
        <v>35</v>
      </c>
      <c r="T16" s="16">
        <v>38</v>
      </c>
      <c r="U16" s="16">
        <v>3774</v>
      </c>
      <c r="V16" s="12"/>
      <c r="W16" s="16">
        <v>3267</v>
      </c>
      <c r="X16" s="16">
        <v>47</v>
      </c>
      <c r="Y16" s="16">
        <v>50</v>
      </c>
      <c r="Z16" s="16">
        <v>4206</v>
      </c>
      <c r="AA16" s="12"/>
      <c r="AB16" s="16">
        <v>2641</v>
      </c>
      <c r="AC16" s="16">
        <v>40</v>
      </c>
      <c r="AD16" s="16">
        <v>46</v>
      </c>
      <c r="AE16" s="16">
        <v>3643</v>
      </c>
      <c r="AF16" s="12"/>
      <c r="AG16" s="16">
        <v>1978</v>
      </c>
      <c r="AH16" s="16">
        <v>51</v>
      </c>
      <c r="AI16" s="16">
        <v>52</v>
      </c>
      <c r="AJ16" s="16">
        <v>3034</v>
      </c>
      <c r="AK16" s="12"/>
      <c r="AL16" s="22">
        <v>20209</v>
      </c>
      <c r="AM16" s="22">
        <v>303</v>
      </c>
      <c r="AN16" s="22">
        <v>322</v>
      </c>
      <c r="AO16" s="22">
        <v>26465</v>
      </c>
    </row>
    <row r="17" spans="1:41" ht="15" x14ac:dyDescent="0.25">
      <c r="A17" s="2" t="s">
        <v>10</v>
      </c>
      <c r="B17" s="3"/>
      <c r="C17" s="15">
        <v>528</v>
      </c>
      <c r="D17" s="15">
        <v>13</v>
      </c>
      <c r="E17" s="15">
        <v>14</v>
      </c>
      <c r="F17" s="15">
        <v>730</v>
      </c>
      <c r="G17" s="12"/>
      <c r="H17" s="16">
        <v>515</v>
      </c>
      <c r="I17" s="16">
        <v>11</v>
      </c>
      <c r="J17" s="16">
        <v>11</v>
      </c>
      <c r="K17" s="16">
        <v>708</v>
      </c>
      <c r="L17" s="12"/>
      <c r="M17" s="16">
        <v>510</v>
      </c>
      <c r="N17" s="16">
        <v>13</v>
      </c>
      <c r="O17" s="16">
        <v>15</v>
      </c>
      <c r="P17" s="16">
        <v>689</v>
      </c>
      <c r="Q17" s="12"/>
      <c r="R17" s="16">
        <v>498</v>
      </c>
      <c r="S17" s="16">
        <v>9</v>
      </c>
      <c r="T17" s="16">
        <v>9</v>
      </c>
      <c r="U17" s="16">
        <v>727</v>
      </c>
      <c r="V17" s="12"/>
      <c r="W17" s="16">
        <v>586</v>
      </c>
      <c r="X17" s="16">
        <v>11</v>
      </c>
      <c r="Y17" s="16">
        <v>13</v>
      </c>
      <c r="Z17" s="16">
        <v>815</v>
      </c>
      <c r="AA17" s="12"/>
      <c r="AB17" s="16">
        <v>519</v>
      </c>
      <c r="AC17" s="16">
        <v>17</v>
      </c>
      <c r="AD17" s="16">
        <v>17</v>
      </c>
      <c r="AE17" s="16">
        <v>764</v>
      </c>
      <c r="AF17" s="12"/>
      <c r="AG17" s="16">
        <v>417</v>
      </c>
      <c r="AH17" s="16">
        <v>12</v>
      </c>
      <c r="AI17" s="16">
        <v>13</v>
      </c>
      <c r="AJ17" s="16">
        <v>643</v>
      </c>
      <c r="AK17" s="12"/>
      <c r="AL17" s="22">
        <v>3573</v>
      </c>
      <c r="AM17" s="22">
        <v>86</v>
      </c>
      <c r="AN17" s="22">
        <v>92</v>
      </c>
      <c r="AO17" s="22">
        <v>5076</v>
      </c>
    </row>
    <row r="18" spans="1:41" ht="15" x14ac:dyDescent="0.25">
      <c r="A18" s="2" t="s">
        <v>11</v>
      </c>
      <c r="B18" s="3"/>
      <c r="C18" s="15">
        <v>1055</v>
      </c>
      <c r="D18" s="15">
        <v>16</v>
      </c>
      <c r="E18" s="15">
        <v>20</v>
      </c>
      <c r="F18" s="15">
        <v>1455</v>
      </c>
      <c r="G18" s="12"/>
      <c r="H18" s="16">
        <v>985</v>
      </c>
      <c r="I18" s="16">
        <v>15</v>
      </c>
      <c r="J18" s="16">
        <v>15</v>
      </c>
      <c r="K18" s="16">
        <v>1351</v>
      </c>
      <c r="L18" s="12"/>
      <c r="M18" s="16">
        <v>1067</v>
      </c>
      <c r="N18" s="16">
        <v>22</v>
      </c>
      <c r="O18" s="16">
        <v>22</v>
      </c>
      <c r="P18" s="16">
        <v>1494</v>
      </c>
      <c r="Q18" s="12"/>
      <c r="R18" s="16">
        <v>1030</v>
      </c>
      <c r="S18" s="16">
        <v>12</v>
      </c>
      <c r="T18" s="16">
        <v>12</v>
      </c>
      <c r="U18" s="16">
        <v>1415</v>
      </c>
      <c r="V18" s="12"/>
      <c r="W18" s="16">
        <v>1075</v>
      </c>
      <c r="X18" s="16">
        <v>11</v>
      </c>
      <c r="Y18" s="16">
        <v>12</v>
      </c>
      <c r="Z18" s="16">
        <v>1470</v>
      </c>
      <c r="AA18" s="12"/>
      <c r="AB18" s="16">
        <v>1113</v>
      </c>
      <c r="AC18" s="16">
        <v>35</v>
      </c>
      <c r="AD18" s="16">
        <v>37</v>
      </c>
      <c r="AE18" s="16">
        <v>1697</v>
      </c>
      <c r="AF18" s="12"/>
      <c r="AG18" s="16">
        <v>824</v>
      </c>
      <c r="AH18" s="16">
        <v>27</v>
      </c>
      <c r="AI18" s="16">
        <v>29</v>
      </c>
      <c r="AJ18" s="16">
        <v>1348</v>
      </c>
      <c r="AK18" s="12"/>
      <c r="AL18" s="22">
        <v>7149</v>
      </c>
      <c r="AM18" s="22">
        <v>138</v>
      </c>
      <c r="AN18" s="22">
        <v>147</v>
      </c>
      <c r="AO18" s="22">
        <v>10230</v>
      </c>
    </row>
    <row r="19" spans="1:41" ht="15" x14ac:dyDescent="0.25">
      <c r="A19" s="2" t="s">
        <v>12</v>
      </c>
      <c r="B19" s="3"/>
      <c r="C19" s="15">
        <v>4467</v>
      </c>
      <c r="D19" s="15">
        <v>76</v>
      </c>
      <c r="E19" s="15">
        <v>82</v>
      </c>
      <c r="F19" s="15">
        <v>6068</v>
      </c>
      <c r="G19" s="12"/>
      <c r="H19" s="16">
        <v>4562</v>
      </c>
      <c r="I19" s="16">
        <v>70</v>
      </c>
      <c r="J19" s="16">
        <v>77</v>
      </c>
      <c r="K19" s="16">
        <v>5994</v>
      </c>
      <c r="L19" s="12"/>
      <c r="M19" s="16">
        <v>4506</v>
      </c>
      <c r="N19" s="16">
        <v>58</v>
      </c>
      <c r="O19" s="16">
        <v>58</v>
      </c>
      <c r="P19" s="16">
        <v>6038</v>
      </c>
      <c r="Q19" s="12"/>
      <c r="R19" s="16">
        <v>4495</v>
      </c>
      <c r="S19" s="16">
        <v>61</v>
      </c>
      <c r="T19" s="16">
        <v>66</v>
      </c>
      <c r="U19" s="16">
        <v>6045</v>
      </c>
      <c r="V19" s="12"/>
      <c r="W19" s="16">
        <v>4654</v>
      </c>
      <c r="X19" s="16">
        <v>65</v>
      </c>
      <c r="Y19" s="16">
        <v>69</v>
      </c>
      <c r="Z19" s="16">
        <v>6291</v>
      </c>
      <c r="AA19" s="12"/>
      <c r="AB19" s="16">
        <v>3789</v>
      </c>
      <c r="AC19" s="16">
        <v>83</v>
      </c>
      <c r="AD19" s="16">
        <v>92</v>
      </c>
      <c r="AE19" s="16">
        <v>5592</v>
      </c>
      <c r="AF19" s="12"/>
      <c r="AG19" s="16">
        <v>3288</v>
      </c>
      <c r="AH19" s="16">
        <v>72</v>
      </c>
      <c r="AI19" s="16">
        <v>83</v>
      </c>
      <c r="AJ19" s="16">
        <v>5403</v>
      </c>
      <c r="AK19" s="12"/>
      <c r="AL19" s="22">
        <v>29761</v>
      </c>
      <c r="AM19" s="22">
        <v>485</v>
      </c>
      <c r="AN19" s="22">
        <v>527</v>
      </c>
      <c r="AO19" s="22">
        <v>41431</v>
      </c>
    </row>
    <row r="20" spans="1:41" s="59" customFormat="1" ht="15" x14ac:dyDescent="0.25">
      <c r="A20" s="29" t="s">
        <v>13</v>
      </c>
      <c r="B20" s="77"/>
      <c r="C20" s="19">
        <v>9253</v>
      </c>
      <c r="D20" s="19">
        <v>147</v>
      </c>
      <c r="E20" s="19">
        <v>161</v>
      </c>
      <c r="F20" s="19">
        <v>12361</v>
      </c>
      <c r="G20" s="48"/>
      <c r="H20" s="21">
        <v>9071</v>
      </c>
      <c r="I20" s="21">
        <v>138</v>
      </c>
      <c r="J20" s="21">
        <v>147</v>
      </c>
      <c r="K20" s="21">
        <v>11821</v>
      </c>
      <c r="L20" s="21"/>
      <c r="M20" s="21">
        <v>9184</v>
      </c>
      <c r="N20" s="21">
        <v>139</v>
      </c>
      <c r="O20" s="21">
        <v>142</v>
      </c>
      <c r="P20" s="21">
        <v>12153</v>
      </c>
      <c r="Q20" s="21"/>
      <c r="R20" s="21">
        <v>9033</v>
      </c>
      <c r="S20" s="21">
        <v>117</v>
      </c>
      <c r="T20" s="21">
        <v>125</v>
      </c>
      <c r="U20" s="21">
        <v>11961</v>
      </c>
      <c r="V20" s="48"/>
      <c r="W20" s="21">
        <v>9582</v>
      </c>
      <c r="X20" s="21">
        <v>134</v>
      </c>
      <c r="Y20" s="21">
        <v>144</v>
      </c>
      <c r="Z20" s="21">
        <v>12782</v>
      </c>
      <c r="AA20" s="48"/>
      <c r="AB20" s="21">
        <v>8062</v>
      </c>
      <c r="AC20" s="21">
        <v>175</v>
      </c>
      <c r="AD20" s="21">
        <v>192</v>
      </c>
      <c r="AE20" s="21">
        <v>11696</v>
      </c>
      <c r="AF20" s="48"/>
      <c r="AG20" s="21">
        <v>6507</v>
      </c>
      <c r="AH20" s="21">
        <v>162</v>
      </c>
      <c r="AI20" s="21">
        <v>177</v>
      </c>
      <c r="AJ20" s="21">
        <v>10428</v>
      </c>
      <c r="AK20" s="48"/>
      <c r="AL20" s="21">
        <v>60692</v>
      </c>
      <c r="AM20" s="24">
        <v>1012</v>
      </c>
      <c r="AN20" s="24">
        <v>1088</v>
      </c>
      <c r="AO20" s="21">
        <v>83202</v>
      </c>
    </row>
    <row r="21" spans="1:41" ht="15" x14ac:dyDescent="0.25">
      <c r="A21" s="2" t="s">
        <v>14</v>
      </c>
      <c r="B21" s="3"/>
      <c r="C21" s="15">
        <v>592</v>
      </c>
      <c r="D21" s="15">
        <v>12</v>
      </c>
      <c r="E21" s="15">
        <v>12</v>
      </c>
      <c r="F21" s="15">
        <v>880</v>
      </c>
      <c r="G21" s="12"/>
      <c r="H21" s="16">
        <v>617</v>
      </c>
      <c r="I21" s="16">
        <v>9</v>
      </c>
      <c r="J21" s="16">
        <v>9</v>
      </c>
      <c r="K21" s="16">
        <v>903</v>
      </c>
      <c r="L21" s="12"/>
      <c r="M21" s="16">
        <v>645</v>
      </c>
      <c r="N21" s="16">
        <v>16</v>
      </c>
      <c r="O21" s="16">
        <v>18</v>
      </c>
      <c r="P21" s="16">
        <v>951</v>
      </c>
      <c r="Q21" s="12"/>
      <c r="R21" s="16">
        <v>627</v>
      </c>
      <c r="S21" s="16">
        <v>15</v>
      </c>
      <c r="T21" s="16">
        <v>15</v>
      </c>
      <c r="U21" s="16">
        <v>892</v>
      </c>
      <c r="V21" s="12"/>
      <c r="W21" s="16">
        <v>631</v>
      </c>
      <c r="X21" s="16">
        <v>20</v>
      </c>
      <c r="Y21" s="16">
        <v>22</v>
      </c>
      <c r="Z21" s="16">
        <v>901</v>
      </c>
      <c r="AA21" s="12"/>
      <c r="AB21" s="16">
        <v>655</v>
      </c>
      <c r="AC21" s="16">
        <v>18</v>
      </c>
      <c r="AD21" s="16">
        <v>21</v>
      </c>
      <c r="AE21" s="16">
        <v>1032</v>
      </c>
      <c r="AF21" s="12"/>
      <c r="AG21" s="16">
        <v>486</v>
      </c>
      <c r="AH21" s="16">
        <v>18</v>
      </c>
      <c r="AI21" s="16">
        <v>22</v>
      </c>
      <c r="AJ21" s="16">
        <v>823</v>
      </c>
      <c r="AK21" s="12"/>
      <c r="AL21" s="22">
        <v>4253</v>
      </c>
      <c r="AM21" s="22">
        <v>108</v>
      </c>
      <c r="AN21" s="22">
        <v>119</v>
      </c>
      <c r="AO21" s="22">
        <v>6382</v>
      </c>
    </row>
    <row r="22" spans="1:41" ht="15" x14ac:dyDescent="0.25">
      <c r="A22" s="2" t="s">
        <v>15</v>
      </c>
      <c r="B22" s="3"/>
      <c r="C22" s="15">
        <v>73</v>
      </c>
      <c r="D22" s="15">
        <v>2</v>
      </c>
      <c r="E22" s="15">
        <v>2</v>
      </c>
      <c r="F22" s="15">
        <v>123</v>
      </c>
      <c r="G22" s="12"/>
      <c r="H22" s="16">
        <v>83</v>
      </c>
      <c r="I22" s="16">
        <v>3</v>
      </c>
      <c r="J22" s="16">
        <v>4</v>
      </c>
      <c r="K22" s="16">
        <v>125</v>
      </c>
      <c r="L22" s="12"/>
      <c r="M22" s="16">
        <v>63</v>
      </c>
      <c r="N22" s="16">
        <v>1</v>
      </c>
      <c r="O22" s="16">
        <v>1</v>
      </c>
      <c r="P22" s="16">
        <v>114</v>
      </c>
      <c r="Q22" s="12"/>
      <c r="R22" s="16">
        <v>71</v>
      </c>
      <c r="S22" s="16">
        <v>5</v>
      </c>
      <c r="T22" s="16">
        <v>8</v>
      </c>
      <c r="U22" s="16">
        <v>121</v>
      </c>
      <c r="V22" s="12"/>
      <c r="W22" s="16">
        <v>67</v>
      </c>
      <c r="X22" s="16">
        <v>3</v>
      </c>
      <c r="Y22" s="16">
        <v>3</v>
      </c>
      <c r="Z22" s="16">
        <v>97</v>
      </c>
      <c r="AA22" s="12"/>
      <c r="AB22" s="16">
        <v>92</v>
      </c>
      <c r="AC22" s="16">
        <v>2</v>
      </c>
      <c r="AD22" s="16">
        <v>2</v>
      </c>
      <c r="AE22" s="16">
        <v>144</v>
      </c>
      <c r="AF22" s="12"/>
      <c r="AG22" s="16">
        <v>63</v>
      </c>
      <c r="AH22" s="16">
        <v>0</v>
      </c>
      <c r="AI22" s="16">
        <v>0</v>
      </c>
      <c r="AJ22" s="16">
        <v>140</v>
      </c>
      <c r="AK22" s="12"/>
      <c r="AL22" s="22">
        <v>512</v>
      </c>
      <c r="AM22" s="22">
        <v>16</v>
      </c>
      <c r="AN22" s="22">
        <v>20</v>
      </c>
      <c r="AO22" s="22">
        <v>864</v>
      </c>
    </row>
    <row r="23" spans="1:41" ht="15" x14ac:dyDescent="0.25">
      <c r="A23" s="2" t="s">
        <v>16</v>
      </c>
      <c r="B23" s="3"/>
      <c r="C23" s="15">
        <v>1731</v>
      </c>
      <c r="D23" s="15">
        <v>36</v>
      </c>
      <c r="E23" s="15">
        <v>40</v>
      </c>
      <c r="F23" s="15">
        <v>2600</v>
      </c>
      <c r="G23" s="12"/>
      <c r="H23" s="16">
        <v>1622</v>
      </c>
      <c r="I23" s="16">
        <v>25</v>
      </c>
      <c r="J23" s="16">
        <v>26</v>
      </c>
      <c r="K23" s="16">
        <v>2331</v>
      </c>
      <c r="L23" s="12"/>
      <c r="M23" s="16">
        <v>1574</v>
      </c>
      <c r="N23" s="16">
        <v>35</v>
      </c>
      <c r="O23" s="16">
        <v>37</v>
      </c>
      <c r="P23" s="16">
        <v>2261</v>
      </c>
      <c r="Q23" s="12"/>
      <c r="R23" s="16">
        <v>1618</v>
      </c>
      <c r="S23" s="16">
        <v>51</v>
      </c>
      <c r="T23" s="16">
        <v>55</v>
      </c>
      <c r="U23" s="16">
        <v>2254</v>
      </c>
      <c r="V23" s="12"/>
      <c r="W23" s="16">
        <v>1626</v>
      </c>
      <c r="X23" s="16">
        <v>28</v>
      </c>
      <c r="Y23" s="16">
        <v>35</v>
      </c>
      <c r="Z23" s="16">
        <v>2384</v>
      </c>
      <c r="AA23" s="12"/>
      <c r="AB23" s="16">
        <v>1630</v>
      </c>
      <c r="AC23" s="16">
        <v>49</v>
      </c>
      <c r="AD23" s="16">
        <v>53</v>
      </c>
      <c r="AE23" s="16">
        <v>2470</v>
      </c>
      <c r="AF23" s="12"/>
      <c r="AG23" s="16">
        <v>1477</v>
      </c>
      <c r="AH23" s="16">
        <v>62</v>
      </c>
      <c r="AI23" s="16">
        <v>74</v>
      </c>
      <c r="AJ23" s="16">
        <v>2450</v>
      </c>
      <c r="AK23" s="12"/>
      <c r="AL23" s="22">
        <v>11278</v>
      </c>
      <c r="AM23" s="22">
        <v>286</v>
      </c>
      <c r="AN23" s="22">
        <v>320</v>
      </c>
      <c r="AO23" s="22">
        <v>16750</v>
      </c>
    </row>
    <row r="24" spans="1:41" ht="15" x14ac:dyDescent="0.25">
      <c r="A24" s="2" t="s">
        <v>17</v>
      </c>
      <c r="B24" s="3"/>
      <c r="C24" s="15">
        <v>1788</v>
      </c>
      <c r="D24" s="15">
        <v>40</v>
      </c>
      <c r="E24" s="15">
        <v>47</v>
      </c>
      <c r="F24" s="15">
        <v>2947</v>
      </c>
      <c r="G24" s="12"/>
      <c r="H24" s="16">
        <v>1642</v>
      </c>
      <c r="I24" s="16">
        <v>44</v>
      </c>
      <c r="J24" s="16">
        <v>47</v>
      </c>
      <c r="K24" s="16">
        <v>2665</v>
      </c>
      <c r="L24" s="12"/>
      <c r="M24" s="16">
        <v>1707</v>
      </c>
      <c r="N24" s="16">
        <v>44</v>
      </c>
      <c r="O24" s="16">
        <v>47</v>
      </c>
      <c r="P24" s="16">
        <v>2797</v>
      </c>
      <c r="Q24" s="12"/>
      <c r="R24" s="16">
        <v>1742</v>
      </c>
      <c r="S24" s="16">
        <v>52</v>
      </c>
      <c r="T24" s="16">
        <v>58</v>
      </c>
      <c r="U24" s="16">
        <v>2829</v>
      </c>
      <c r="V24" s="12"/>
      <c r="W24" s="16">
        <v>1726</v>
      </c>
      <c r="X24" s="16">
        <v>55</v>
      </c>
      <c r="Y24" s="16">
        <v>62</v>
      </c>
      <c r="Z24" s="16">
        <v>2749</v>
      </c>
      <c r="AA24" s="12"/>
      <c r="AB24" s="16">
        <v>1719</v>
      </c>
      <c r="AC24" s="16">
        <v>35</v>
      </c>
      <c r="AD24" s="16">
        <v>36</v>
      </c>
      <c r="AE24" s="16">
        <v>2898</v>
      </c>
      <c r="AF24" s="12"/>
      <c r="AG24" s="16">
        <v>1452</v>
      </c>
      <c r="AH24" s="16">
        <v>58</v>
      </c>
      <c r="AI24" s="16">
        <v>69</v>
      </c>
      <c r="AJ24" s="16">
        <v>2767</v>
      </c>
      <c r="AK24" s="12"/>
      <c r="AL24" s="22">
        <v>11776</v>
      </c>
      <c r="AM24" s="22">
        <v>328</v>
      </c>
      <c r="AN24" s="22">
        <v>366</v>
      </c>
      <c r="AO24" s="22">
        <v>19652</v>
      </c>
    </row>
    <row r="25" spans="1:41" ht="15" x14ac:dyDescent="0.25">
      <c r="A25" s="2" t="s">
        <v>18</v>
      </c>
      <c r="B25" s="3"/>
      <c r="C25" s="15">
        <v>145</v>
      </c>
      <c r="D25" s="15">
        <v>5</v>
      </c>
      <c r="E25" s="15">
        <v>5</v>
      </c>
      <c r="F25" s="15">
        <v>243</v>
      </c>
      <c r="G25" s="12"/>
      <c r="H25" s="16">
        <v>121</v>
      </c>
      <c r="I25" s="16">
        <v>3</v>
      </c>
      <c r="J25" s="16">
        <v>3</v>
      </c>
      <c r="K25" s="16">
        <v>202</v>
      </c>
      <c r="L25" s="12"/>
      <c r="M25" s="16">
        <v>106</v>
      </c>
      <c r="N25" s="16">
        <v>3</v>
      </c>
      <c r="O25" s="16">
        <v>3</v>
      </c>
      <c r="P25" s="16">
        <v>171</v>
      </c>
      <c r="Q25" s="12"/>
      <c r="R25" s="16">
        <v>136</v>
      </c>
      <c r="S25" s="16">
        <v>4</v>
      </c>
      <c r="T25" s="16">
        <v>4</v>
      </c>
      <c r="U25" s="16">
        <v>242</v>
      </c>
      <c r="V25" s="12"/>
      <c r="W25" s="16">
        <v>137</v>
      </c>
      <c r="X25" s="16">
        <v>4</v>
      </c>
      <c r="Y25" s="16">
        <v>8</v>
      </c>
      <c r="Z25" s="16">
        <v>213</v>
      </c>
      <c r="AA25" s="12"/>
      <c r="AB25" s="16">
        <v>142</v>
      </c>
      <c r="AC25" s="16">
        <v>7</v>
      </c>
      <c r="AD25" s="16">
        <v>8</v>
      </c>
      <c r="AE25" s="16">
        <v>241</v>
      </c>
      <c r="AF25" s="12"/>
      <c r="AG25" s="16">
        <v>113</v>
      </c>
      <c r="AH25" s="16">
        <v>6</v>
      </c>
      <c r="AI25" s="16">
        <v>6</v>
      </c>
      <c r="AJ25" s="16">
        <v>200</v>
      </c>
      <c r="AK25" s="12"/>
      <c r="AL25" s="22">
        <v>900</v>
      </c>
      <c r="AM25" s="22">
        <v>32</v>
      </c>
      <c r="AN25" s="22">
        <v>37</v>
      </c>
      <c r="AO25" s="22">
        <v>1512</v>
      </c>
    </row>
    <row r="26" spans="1:41" ht="15" x14ac:dyDescent="0.25">
      <c r="A26" s="2" t="s">
        <v>19</v>
      </c>
      <c r="B26" s="3"/>
      <c r="C26" s="15">
        <v>578</v>
      </c>
      <c r="D26" s="15">
        <v>12</v>
      </c>
      <c r="E26" s="15">
        <v>13</v>
      </c>
      <c r="F26" s="15">
        <v>979</v>
      </c>
      <c r="G26" s="12"/>
      <c r="H26" s="16">
        <v>532</v>
      </c>
      <c r="I26" s="16">
        <v>16</v>
      </c>
      <c r="J26" s="16">
        <v>16</v>
      </c>
      <c r="K26" s="16">
        <v>854</v>
      </c>
      <c r="L26" s="12"/>
      <c r="M26" s="16">
        <v>527</v>
      </c>
      <c r="N26" s="16">
        <v>20</v>
      </c>
      <c r="O26" s="16">
        <v>22</v>
      </c>
      <c r="P26" s="16">
        <v>850</v>
      </c>
      <c r="Q26" s="12"/>
      <c r="R26" s="16">
        <v>498</v>
      </c>
      <c r="S26" s="16">
        <v>20</v>
      </c>
      <c r="T26" s="16">
        <v>22</v>
      </c>
      <c r="U26" s="16">
        <v>778</v>
      </c>
      <c r="V26" s="12"/>
      <c r="W26" s="16">
        <v>530</v>
      </c>
      <c r="X26" s="16">
        <v>16</v>
      </c>
      <c r="Y26" s="16">
        <v>20</v>
      </c>
      <c r="Z26" s="16">
        <v>893</v>
      </c>
      <c r="AA26" s="12"/>
      <c r="AB26" s="16">
        <v>458</v>
      </c>
      <c r="AC26" s="16">
        <v>14</v>
      </c>
      <c r="AD26" s="16">
        <v>14</v>
      </c>
      <c r="AE26" s="16">
        <v>760</v>
      </c>
      <c r="AF26" s="12"/>
      <c r="AG26" s="16">
        <v>403</v>
      </c>
      <c r="AH26" s="16">
        <v>18</v>
      </c>
      <c r="AI26" s="16">
        <v>21</v>
      </c>
      <c r="AJ26" s="16">
        <v>755</v>
      </c>
      <c r="AK26" s="12"/>
      <c r="AL26" s="22">
        <v>3526</v>
      </c>
      <c r="AM26" s="22">
        <v>116</v>
      </c>
      <c r="AN26" s="22">
        <v>128</v>
      </c>
      <c r="AO26" s="22">
        <v>5869</v>
      </c>
    </row>
    <row r="27" spans="1:41" ht="15" x14ac:dyDescent="0.25">
      <c r="A27" s="2" t="s">
        <v>20</v>
      </c>
      <c r="B27" s="3"/>
      <c r="C27" s="15">
        <v>2224</v>
      </c>
      <c r="D27" s="15">
        <v>49</v>
      </c>
      <c r="E27" s="15">
        <v>53</v>
      </c>
      <c r="F27" s="15">
        <v>3266</v>
      </c>
      <c r="G27" s="12"/>
      <c r="H27" s="16">
        <v>2132</v>
      </c>
      <c r="I27" s="16">
        <v>30</v>
      </c>
      <c r="J27" s="16">
        <v>35</v>
      </c>
      <c r="K27" s="16">
        <v>3097</v>
      </c>
      <c r="L27" s="12"/>
      <c r="M27" s="16">
        <v>2099</v>
      </c>
      <c r="N27" s="16">
        <v>44</v>
      </c>
      <c r="O27" s="16">
        <v>52</v>
      </c>
      <c r="P27" s="16">
        <v>3061</v>
      </c>
      <c r="Q27" s="12"/>
      <c r="R27" s="16">
        <v>2014</v>
      </c>
      <c r="S27" s="16">
        <v>43</v>
      </c>
      <c r="T27" s="16">
        <v>48</v>
      </c>
      <c r="U27" s="16">
        <v>2919</v>
      </c>
      <c r="V27" s="12"/>
      <c r="W27" s="16">
        <v>2108</v>
      </c>
      <c r="X27" s="16">
        <v>48</v>
      </c>
      <c r="Y27" s="16">
        <v>56</v>
      </c>
      <c r="Z27" s="16">
        <v>3087</v>
      </c>
      <c r="AA27" s="12"/>
      <c r="AB27" s="16">
        <v>1967</v>
      </c>
      <c r="AC27" s="16">
        <v>63</v>
      </c>
      <c r="AD27" s="16">
        <v>73</v>
      </c>
      <c r="AE27" s="16">
        <v>3079</v>
      </c>
      <c r="AF27" s="12"/>
      <c r="AG27" s="16">
        <v>1629</v>
      </c>
      <c r="AH27" s="16">
        <v>35</v>
      </c>
      <c r="AI27" s="16">
        <v>39</v>
      </c>
      <c r="AJ27" s="16">
        <v>2933</v>
      </c>
      <c r="AK27" s="12"/>
      <c r="AL27" s="22">
        <v>14173</v>
      </c>
      <c r="AM27" s="22">
        <v>312</v>
      </c>
      <c r="AN27" s="22">
        <v>356</v>
      </c>
      <c r="AO27" s="22">
        <v>21442</v>
      </c>
    </row>
    <row r="28" spans="1:41" ht="15" x14ac:dyDescent="0.25">
      <c r="A28" s="2" t="s">
        <v>21</v>
      </c>
      <c r="B28" s="3"/>
      <c r="C28" s="15">
        <v>707</v>
      </c>
      <c r="D28" s="15">
        <v>17</v>
      </c>
      <c r="E28" s="15">
        <v>19</v>
      </c>
      <c r="F28" s="15">
        <v>1050</v>
      </c>
      <c r="G28" s="12"/>
      <c r="H28" s="16">
        <v>628</v>
      </c>
      <c r="I28" s="16">
        <v>16</v>
      </c>
      <c r="J28" s="16">
        <v>17</v>
      </c>
      <c r="K28" s="16">
        <v>947</v>
      </c>
      <c r="L28" s="12"/>
      <c r="M28" s="16">
        <v>694</v>
      </c>
      <c r="N28" s="16">
        <v>14</v>
      </c>
      <c r="O28" s="16">
        <v>15</v>
      </c>
      <c r="P28" s="16">
        <v>1030</v>
      </c>
      <c r="Q28" s="12"/>
      <c r="R28" s="16">
        <v>611</v>
      </c>
      <c r="S28" s="16">
        <v>19</v>
      </c>
      <c r="T28" s="16">
        <v>21</v>
      </c>
      <c r="U28" s="16">
        <v>892</v>
      </c>
      <c r="V28" s="12"/>
      <c r="W28" s="16">
        <v>689</v>
      </c>
      <c r="X28" s="16">
        <v>15</v>
      </c>
      <c r="Y28" s="16">
        <v>16</v>
      </c>
      <c r="Z28" s="16">
        <v>1041</v>
      </c>
      <c r="AA28" s="12"/>
      <c r="AB28" s="16">
        <v>675</v>
      </c>
      <c r="AC28" s="16">
        <v>36</v>
      </c>
      <c r="AD28" s="16">
        <v>39</v>
      </c>
      <c r="AE28" s="16">
        <v>1029</v>
      </c>
      <c r="AF28" s="12"/>
      <c r="AG28" s="16">
        <v>477</v>
      </c>
      <c r="AH28" s="16">
        <v>23</v>
      </c>
      <c r="AI28" s="16">
        <v>23</v>
      </c>
      <c r="AJ28" s="16">
        <v>831</v>
      </c>
      <c r="AK28" s="12"/>
      <c r="AL28" s="22">
        <v>4481</v>
      </c>
      <c r="AM28" s="22">
        <v>140</v>
      </c>
      <c r="AN28" s="22">
        <v>150</v>
      </c>
      <c r="AO28" s="22">
        <v>6820</v>
      </c>
    </row>
    <row r="29" spans="1:41" s="59" customFormat="1" ht="18" x14ac:dyDescent="0.25">
      <c r="A29" s="28" t="s">
        <v>22</v>
      </c>
      <c r="B29" s="76"/>
      <c r="C29" s="19">
        <v>7838</v>
      </c>
      <c r="D29" s="19">
        <v>173</v>
      </c>
      <c r="E29" s="19">
        <v>191</v>
      </c>
      <c r="F29" s="19">
        <v>12088</v>
      </c>
      <c r="G29" s="48"/>
      <c r="H29" s="21">
        <v>7377</v>
      </c>
      <c r="I29" s="21">
        <v>146</v>
      </c>
      <c r="J29" s="21">
        <v>157</v>
      </c>
      <c r="K29" s="21">
        <v>11124</v>
      </c>
      <c r="L29" s="48"/>
      <c r="M29" s="21">
        <v>7415</v>
      </c>
      <c r="N29" s="21">
        <v>177</v>
      </c>
      <c r="O29" s="21">
        <v>195</v>
      </c>
      <c r="P29" s="21">
        <v>11235</v>
      </c>
      <c r="Q29" s="48"/>
      <c r="R29" s="21">
        <v>7317</v>
      </c>
      <c r="S29" s="21">
        <v>209</v>
      </c>
      <c r="T29" s="21">
        <v>231</v>
      </c>
      <c r="U29" s="21">
        <v>10927</v>
      </c>
      <c r="V29" s="48"/>
      <c r="W29" s="21">
        <v>7514</v>
      </c>
      <c r="X29" s="21">
        <v>189</v>
      </c>
      <c r="Y29" s="21">
        <v>222</v>
      </c>
      <c r="Z29" s="21">
        <v>11365</v>
      </c>
      <c r="AA29" s="48"/>
      <c r="AB29" s="21">
        <v>7338</v>
      </c>
      <c r="AC29" s="21">
        <v>224</v>
      </c>
      <c r="AD29" s="21">
        <v>246</v>
      </c>
      <c r="AE29" s="21">
        <v>11653</v>
      </c>
      <c r="AF29" s="48"/>
      <c r="AG29" s="21">
        <v>6100</v>
      </c>
      <c r="AH29" s="21">
        <v>220</v>
      </c>
      <c r="AI29" s="21">
        <v>254</v>
      </c>
      <c r="AJ29" s="21">
        <v>10899</v>
      </c>
      <c r="AK29" s="48"/>
      <c r="AL29" s="24">
        <v>50899</v>
      </c>
      <c r="AM29" s="21">
        <v>1338</v>
      </c>
      <c r="AN29" s="21">
        <v>1496</v>
      </c>
      <c r="AO29" s="24">
        <v>79291</v>
      </c>
    </row>
    <row r="30" spans="1:41" x14ac:dyDescent="0.3">
      <c r="A30" s="28" t="s">
        <v>69</v>
      </c>
      <c r="B30" s="17"/>
      <c r="C30" s="19">
        <v>34369</v>
      </c>
      <c r="D30" s="19">
        <v>658</v>
      </c>
      <c r="E30" s="19">
        <v>708</v>
      </c>
      <c r="F30" s="19">
        <v>47570</v>
      </c>
      <c r="G30" s="48"/>
      <c r="H30" s="21">
        <v>33860</v>
      </c>
      <c r="I30" s="24">
        <v>543</v>
      </c>
      <c r="J30" s="24">
        <v>585</v>
      </c>
      <c r="K30" s="21">
        <v>45607</v>
      </c>
      <c r="L30" s="48"/>
      <c r="M30" s="21">
        <v>34205</v>
      </c>
      <c r="N30" s="39">
        <v>598</v>
      </c>
      <c r="O30" s="39">
        <v>638</v>
      </c>
      <c r="P30" s="21">
        <v>46464</v>
      </c>
      <c r="Q30" s="48"/>
      <c r="R30" s="21">
        <v>34010</v>
      </c>
      <c r="S30" s="21">
        <v>638</v>
      </c>
      <c r="T30" s="21">
        <v>689</v>
      </c>
      <c r="U30" s="21">
        <v>46042</v>
      </c>
      <c r="V30" s="48"/>
      <c r="W30" s="23">
        <v>36230</v>
      </c>
      <c r="X30" s="21">
        <v>687</v>
      </c>
      <c r="Y30" s="21">
        <v>744</v>
      </c>
      <c r="Z30" s="23">
        <v>49422</v>
      </c>
      <c r="AA30" s="48"/>
      <c r="AB30" s="21">
        <v>32627</v>
      </c>
      <c r="AC30" s="23">
        <v>830</v>
      </c>
      <c r="AD30" s="23">
        <v>904</v>
      </c>
      <c r="AE30" s="21">
        <v>48546</v>
      </c>
      <c r="AF30" s="48"/>
      <c r="AG30" s="24">
        <v>25570</v>
      </c>
      <c r="AH30" s="21">
        <v>764</v>
      </c>
      <c r="AI30" s="21">
        <v>863</v>
      </c>
      <c r="AJ30" s="24">
        <v>42199</v>
      </c>
      <c r="AK30" s="48"/>
      <c r="AL30" s="25">
        <v>230871</v>
      </c>
      <c r="AM30" s="25">
        <v>4718</v>
      </c>
      <c r="AN30" s="25">
        <v>5131</v>
      </c>
      <c r="AO30" s="25">
        <v>325850</v>
      </c>
    </row>
    <row r="32" spans="1:41" x14ac:dyDescent="0.3">
      <c r="A32" s="195" t="s">
        <v>37</v>
      </c>
      <c r="B32" s="196"/>
      <c r="C32" s="196"/>
      <c r="D32" s="196"/>
      <c r="E32" s="196"/>
      <c r="F32" s="19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97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14.143276650959503</v>
      </c>
      <c r="D35" s="30">
        <v>14.87603305785124</v>
      </c>
      <c r="E35" s="30">
        <v>14.795918367346939</v>
      </c>
      <c r="F35" s="30">
        <v>13.668492252960727</v>
      </c>
      <c r="G35" s="12"/>
      <c r="H35" s="31">
        <v>14.034009424298299</v>
      </c>
      <c r="I35" s="31">
        <v>7.9889807162534439</v>
      </c>
      <c r="J35" s="31">
        <v>7.3979591836734695</v>
      </c>
      <c r="K35" s="31">
        <v>13.219117165192154</v>
      </c>
      <c r="L35" s="12"/>
      <c r="M35" s="31">
        <v>14.273031482619682</v>
      </c>
      <c r="N35" s="31">
        <v>10.743801652892563</v>
      </c>
      <c r="O35" s="31">
        <v>11.989795918367347</v>
      </c>
      <c r="P35" s="31">
        <v>14.094462388241352</v>
      </c>
      <c r="Q35" s="12"/>
      <c r="R35" s="31">
        <v>15.153998497575634</v>
      </c>
      <c r="S35" s="31">
        <v>14.325068870523417</v>
      </c>
      <c r="T35" s="31">
        <v>14.030612244897959</v>
      </c>
      <c r="U35" s="31">
        <v>14.389364789589477</v>
      </c>
      <c r="V35" s="12"/>
      <c r="W35" s="31">
        <v>15.638871815884723</v>
      </c>
      <c r="X35" s="31">
        <v>14.049586776859504</v>
      </c>
      <c r="Y35" s="31">
        <v>13.775510204081632</v>
      </c>
      <c r="Z35" s="31">
        <v>15.213219117165192</v>
      </c>
      <c r="AA35" s="12"/>
      <c r="AB35" s="31">
        <v>14.798880010926723</v>
      </c>
      <c r="AC35" s="31">
        <v>20.110192837465565</v>
      </c>
      <c r="AD35" s="31">
        <v>19.642857142857142</v>
      </c>
      <c r="AE35" s="31">
        <v>15.274071993633854</v>
      </c>
      <c r="AF35" s="12"/>
      <c r="AG35" s="31">
        <v>11.957932117735437</v>
      </c>
      <c r="AH35" s="31">
        <v>17.906336088154269</v>
      </c>
      <c r="AI35" s="31">
        <v>18.367346938775512</v>
      </c>
      <c r="AJ35" s="31">
        <v>14.141272293217245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14.285714285714286</v>
      </c>
      <c r="D36" s="30">
        <v>10</v>
      </c>
      <c r="E36" s="30">
        <v>10</v>
      </c>
      <c r="F36" s="30">
        <v>14.545454545454545</v>
      </c>
      <c r="G36" s="12"/>
      <c r="H36" s="31">
        <v>15.109890109890109</v>
      </c>
      <c r="I36" s="31">
        <v>30</v>
      </c>
      <c r="J36" s="31">
        <v>30</v>
      </c>
      <c r="K36" s="31">
        <v>13.939393939393939</v>
      </c>
      <c r="L36" s="12"/>
      <c r="M36" s="31">
        <v>10.43956043956044</v>
      </c>
      <c r="N36" s="31">
        <v>0</v>
      </c>
      <c r="O36" s="31">
        <v>0</v>
      </c>
      <c r="P36" s="31">
        <v>9.2929292929292924</v>
      </c>
      <c r="Q36" s="12"/>
      <c r="R36" s="31">
        <v>15.384615384615385</v>
      </c>
      <c r="S36" s="31">
        <v>30</v>
      </c>
      <c r="T36" s="31">
        <v>30</v>
      </c>
      <c r="U36" s="31">
        <v>15.555555555555555</v>
      </c>
      <c r="V36" s="12"/>
      <c r="W36" s="31">
        <v>17.307692307692307</v>
      </c>
      <c r="X36" s="31">
        <v>10</v>
      </c>
      <c r="Y36" s="31">
        <v>10</v>
      </c>
      <c r="Z36" s="31">
        <v>16.565656565656564</v>
      </c>
      <c r="AA36" s="12"/>
      <c r="AB36" s="31">
        <v>15.109890109890109</v>
      </c>
      <c r="AC36" s="31">
        <v>0</v>
      </c>
      <c r="AD36" s="31">
        <v>0</v>
      </c>
      <c r="AE36" s="31">
        <v>14.545454545454545</v>
      </c>
      <c r="AF36" s="12"/>
      <c r="AG36" s="31">
        <v>12.362637362637363</v>
      </c>
      <c r="AH36" s="31">
        <v>20</v>
      </c>
      <c r="AI36" s="31">
        <v>20</v>
      </c>
      <c r="AJ36" s="31">
        <v>15.555555555555555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14.368510562119585</v>
      </c>
      <c r="D37" s="30">
        <v>13.873626373626374</v>
      </c>
      <c r="E37" s="30">
        <v>13.953488372093023</v>
      </c>
      <c r="F37" s="30">
        <v>14.009183100452548</v>
      </c>
      <c r="G37" s="12"/>
      <c r="H37" s="31">
        <v>15.055495882563552</v>
      </c>
      <c r="I37" s="31">
        <v>10.43956043956044</v>
      </c>
      <c r="J37" s="31">
        <v>10.206718346253229</v>
      </c>
      <c r="K37" s="31">
        <v>14.23876061176626</v>
      </c>
      <c r="L37" s="12"/>
      <c r="M37" s="31">
        <v>15.25689223057644</v>
      </c>
      <c r="N37" s="31">
        <v>14.285714285714286</v>
      </c>
      <c r="O37" s="31">
        <v>13.953488372093023</v>
      </c>
      <c r="P37" s="31">
        <v>14.531100320417535</v>
      </c>
      <c r="Q37" s="12"/>
      <c r="R37" s="31">
        <v>15.171858216971</v>
      </c>
      <c r="S37" s="31">
        <v>13.736263736263735</v>
      </c>
      <c r="T37" s="31">
        <v>13.565891472868216</v>
      </c>
      <c r="U37" s="31">
        <v>14.536055230733657</v>
      </c>
      <c r="V37" s="12"/>
      <c r="W37" s="31">
        <v>16.089330469029719</v>
      </c>
      <c r="X37" s="31">
        <v>15.934065934065934</v>
      </c>
      <c r="Y37" s="31">
        <v>15.633074935400517</v>
      </c>
      <c r="Z37" s="31">
        <v>15.573283123575463</v>
      </c>
      <c r="AA37" s="12"/>
      <c r="AB37" s="31">
        <v>13.918725384890799</v>
      </c>
      <c r="AC37" s="31">
        <v>16.208791208791208</v>
      </c>
      <c r="AD37" s="31">
        <v>16.279069767441861</v>
      </c>
      <c r="AE37" s="31">
        <v>15.092656822911506</v>
      </c>
      <c r="AF37" s="12"/>
      <c r="AG37" s="31">
        <v>10.139187253848908</v>
      </c>
      <c r="AH37" s="31">
        <v>15.521978021978022</v>
      </c>
      <c r="AI37" s="31">
        <v>16.408268733850129</v>
      </c>
      <c r="AJ37" s="31">
        <v>12.018960790143032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14.116517285531369</v>
      </c>
      <c r="D38" s="30">
        <v>12.345679012345679</v>
      </c>
      <c r="E38" s="30">
        <v>11.494252873563218</v>
      </c>
      <c r="F38" s="30">
        <v>14.477468839884947</v>
      </c>
      <c r="G38" s="12"/>
      <c r="H38" s="31">
        <v>14.116517285531369</v>
      </c>
      <c r="I38" s="31">
        <v>14.814814814814815</v>
      </c>
      <c r="J38" s="31">
        <v>17.241379310344829</v>
      </c>
      <c r="K38" s="31">
        <v>13.518696069031639</v>
      </c>
      <c r="L38" s="12"/>
      <c r="M38" s="31">
        <v>13.636363636363637</v>
      </c>
      <c r="N38" s="31">
        <v>11.111111111111111</v>
      </c>
      <c r="O38" s="31">
        <v>10.344827586206897</v>
      </c>
      <c r="P38" s="31">
        <v>13.302972195589644</v>
      </c>
      <c r="Q38" s="12"/>
      <c r="R38" s="31">
        <v>14.788732394366198</v>
      </c>
      <c r="S38" s="31">
        <v>14.814814814814815</v>
      </c>
      <c r="T38" s="31">
        <v>13.793103448275861</v>
      </c>
      <c r="U38" s="31">
        <v>13.686481303930968</v>
      </c>
      <c r="V38" s="12"/>
      <c r="W38" s="31">
        <v>16.965428937259922</v>
      </c>
      <c r="X38" s="31">
        <v>12.345679012345679</v>
      </c>
      <c r="Y38" s="31">
        <v>12.64367816091954</v>
      </c>
      <c r="Z38" s="31">
        <v>17.018216682646212</v>
      </c>
      <c r="AA38" s="12"/>
      <c r="AB38" s="31">
        <v>14.852752880921894</v>
      </c>
      <c r="AC38" s="31">
        <v>16.049382716049383</v>
      </c>
      <c r="AD38" s="31">
        <v>16.091954022988507</v>
      </c>
      <c r="AE38" s="31">
        <v>15.004793863854266</v>
      </c>
      <c r="AF38" s="12"/>
      <c r="AG38" s="31">
        <v>11.523687580025609</v>
      </c>
      <c r="AH38" s="31">
        <v>18.518518518518519</v>
      </c>
      <c r="AI38" s="31">
        <v>18.390804597701148</v>
      </c>
      <c r="AJ38" s="31">
        <v>12.991371045062321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15.045162694526065</v>
      </c>
      <c r="D39" s="30">
        <v>16.835699797160242</v>
      </c>
      <c r="E39" s="30">
        <v>16.171003717472118</v>
      </c>
      <c r="F39" s="30">
        <v>14.810281517747859</v>
      </c>
      <c r="G39" s="12"/>
      <c r="H39" s="31">
        <v>14.054848188050931</v>
      </c>
      <c r="I39" s="31">
        <v>11.764705882352942</v>
      </c>
      <c r="J39" s="31">
        <v>12.267657992565056</v>
      </c>
      <c r="K39" s="31">
        <v>13.305958068464484</v>
      </c>
      <c r="L39" s="12"/>
      <c r="M39" s="31">
        <v>14.560888018282728</v>
      </c>
      <c r="N39" s="31">
        <v>9.736308316430021</v>
      </c>
      <c r="O39" s="31">
        <v>9.2936802973977688</v>
      </c>
      <c r="P39" s="31">
        <v>13.882417972914281</v>
      </c>
      <c r="Q39" s="12"/>
      <c r="R39" s="31">
        <v>14.125584938513439</v>
      </c>
      <c r="S39" s="31">
        <v>11.561866125760648</v>
      </c>
      <c r="T39" s="31">
        <v>11.895910780669144</v>
      </c>
      <c r="U39" s="31">
        <v>13.388873534173017</v>
      </c>
      <c r="V39" s="12"/>
      <c r="W39" s="31">
        <v>16.035477201001196</v>
      </c>
      <c r="X39" s="31">
        <v>15.212981744421906</v>
      </c>
      <c r="Y39" s="31">
        <v>14.312267657992566</v>
      </c>
      <c r="Z39" s="31">
        <v>15.457811821376398</v>
      </c>
      <c r="AA39" s="12"/>
      <c r="AB39" s="31">
        <v>14.947219501577974</v>
      </c>
      <c r="AC39" s="31">
        <v>18.458417849898581</v>
      </c>
      <c r="AD39" s="31">
        <v>18.029739776951672</v>
      </c>
      <c r="AE39" s="31">
        <v>16.109290480514865</v>
      </c>
      <c r="AF39" s="12"/>
      <c r="AG39" s="31">
        <v>11.230819458047666</v>
      </c>
      <c r="AH39" s="31">
        <v>16.430020283975658</v>
      </c>
      <c r="AI39" s="31">
        <v>18.029739776951672</v>
      </c>
      <c r="AJ39" s="31">
        <v>13.045366604809097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14.496216646754281</v>
      </c>
      <c r="D40" s="30">
        <v>9.0909090909090917</v>
      </c>
      <c r="E40" s="30">
        <v>9.67741935483871</v>
      </c>
      <c r="F40" s="30">
        <v>14.145762208698233</v>
      </c>
      <c r="G40" s="12"/>
      <c r="H40" s="31">
        <v>13.918757467144564</v>
      </c>
      <c r="I40" s="31">
        <v>8.2644628099173545</v>
      </c>
      <c r="J40" s="31">
        <v>8.064516129032258</v>
      </c>
      <c r="K40" s="31">
        <v>13.641086537034289</v>
      </c>
      <c r="L40" s="12"/>
      <c r="M40" s="31">
        <v>14.197530864197532</v>
      </c>
      <c r="N40" s="31">
        <v>17.355371900826448</v>
      </c>
      <c r="O40" s="31">
        <v>16.93548387096774</v>
      </c>
      <c r="P40" s="31">
        <v>13.55202612438771</v>
      </c>
      <c r="Q40" s="12"/>
      <c r="R40" s="31">
        <v>14.715252887295899</v>
      </c>
      <c r="S40" s="31">
        <v>15.702479338842975</v>
      </c>
      <c r="T40" s="31">
        <v>15.32258064516129</v>
      </c>
      <c r="U40" s="31">
        <v>15.199643758349414</v>
      </c>
      <c r="V40" s="12"/>
      <c r="W40" s="31">
        <v>15.890083632019117</v>
      </c>
      <c r="X40" s="31">
        <v>12.396694214876034</v>
      </c>
      <c r="Y40" s="31">
        <v>12.096774193548388</v>
      </c>
      <c r="Z40" s="31">
        <v>15.18480035624165</v>
      </c>
      <c r="AA40" s="12"/>
      <c r="AB40" s="31">
        <v>15.631222620469932</v>
      </c>
      <c r="AC40" s="31">
        <v>17.355371900826448</v>
      </c>
      <c r="AD40" s="31">
        <v>18.548387096774192</v>
      </c>
      <c r="AE40" s="31">
        <v>15.793379842659938</v>
      </c>
      <c r="AF40" s="12"/>
      <c r="AG40" s="31">
        <v>11.150935882118677</v>
      </c>
      <c r="AH40" s="31">
        <v>19.834710743801654</v>
      </c>
      <c r="AI40" s="31">
        <v>19.35483870967742</v>
      </c>
      <c r="AJ40" s="31">
        <v>12.483301172628767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14.208471012316011</v>
      </c>
      <c r="D41" s="30">
        <v>15.909090909090908</v>
      </c>
      <c r="E41" s="30">
        <v>15.384615384615385</v>
      </c>
      <c r="F41" s="30">
        <v>13.734304758952101</v>
      </c>
      <c r="G41" s="12"/>
      <c r="H41" s="31">
        <v>15.149694602983878</v>
      </c>
      <c r="I41" s="31">
        <v>15.909090909090908</v>
      </c>
      <c r="J41" s="31">
        <v>17.582417582417584</v>
      </c>
      <c r="K41" s="31">
        <v>14.989924042784065</v>
      </c>
      <c r="L41" s="12"/>
      <c r="M41" s="31">
        <v>14.919395213777911</v>
      </c>
      <c r="N41" s="31">
        <v>6.8181818181818183</v>
      </c>
      <c r="O41" s="31">
        <v>7.6923076923076925</v>
      </c>
      <c r="P41" s="31">
        <v>14.416369555107735</v>
      </c>
      <c r="Q41" s="12"/>
      <c r="R41" s="31">
        <v>15.510163212175829</v>
      </c>
      <c r="S41" s="31">
        <v>11.363636363636363</v>
      </c>
      <c r="T41" s="31">
        <v>10.989010989010989</v>
      </c>
      <c r="U41" s="31">
        <v>14.92016741590451</v>
      </c>
      <c r="V41" s="12"/>
      <c r="W41" s="31">
        <v>15.700410533693802</v>
      </c>
      <c r="X41" s="31">
        <v>13.636363636363637</v>
      </c>
      <c r="Y41" s="31">
        <v>13.186813186813186</v>
      </c>
      <c r="Z41" s="31">
        <v>15.354208649821732</v>
      </c>
      <c r="AA41" s="12"/>
      <c r="AB41" s="31">
        <v>13.677781115450085</v>
      </c>
      <c r="AC41" s="31">
        <v>19.318181818181817</v>
      </c>
      <c r="AD41" s="31">
        <v>18.681318681318682</v>
      </c>
      <c r="AE41" s="31">
        <v>14.718648271585801</v>
      </c>
      <c r="AF41" s="12"/>
      <c r="AG41" s="31">
        <v>10.834084309602483</v>
      </c>
      <c r="AH41" s="31">
        <v>17.045454545454547</v>
      </c>
      <c r="AI41" s="31">
        <v>16.483516483516482</v>
      </c>
      <c r="AJ41" s="31">
        <v>11.866377305844056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14.652856028430268</v>
      </c>
      <c r="D42" s="30">
        <v>13.223140495867769</v>
      </c>
      <c r="E42" s="30">
        <v>12.429378531073446</v>
      </c>
      <c r="F42" s="30">
        <v>14.354864057834355</v>
      </c>
      <c r="G42" s="12"/>
      <c r="H42" s="31">
        <v>14.466499089884719</v>
      </c>
      <c r="I42" s="31">
        <v>11.776859504132231</v>
      </c>
      <c r="J42" s="31">
        <v>11.864406779661017</v>
      </c>
      <c r="K42" s="31">
        <v>13.707370737073708</v>
      </c>
      <c r="L42" s="12"/>
      <c r="M42" s="31">
        <v>14.540175088844586</v>
      </c>
      <c r="N42" s="31">
        <v>11.363636363636363</v>
      </c>
      <c r="O42" s="31">
        <v>11.111111111111111</v>
      </c>
      <c r="P42" s="31">
        <v>13.757661480433757</v>
      </c>
      <c r="Q42" s="12"/>
      <c r="R42" s="31">
        <v>14.12412238883592</v>
      </c>
      <c r="S42" s="31">
        <v>12.190082644628099</v>
      </c>
      <c r="T42" s="31">
        <v>12.241054613935971</v>
      </c>
      <c r="U42" s="31">
        <v>13.487348734873487</v>
      </c>
      <c r="V42" s="12"/>
      <c r="W42" s="31">
        <v>16.243390829505071</v>
      </c>
      <c r="X42" s="31">
        <v>17.355371900826448</v>
      </c>
      <c r="Y42" s="31">
        <v>16.384180790960453</v>
      </c>
      <c r="Z42" s="31">
        <v>15.354392582115354</v>
      </c>
      <c r="AA42" s="12"/>
      <c r="AB42" s="31">
        <v>14.83487908468406</v>
      </c>
      <c r="AC42" s="31">
        <v>20.24793388429752</v>
      </c>
      <c r="AD42" s="31">
        <v>21.092278719397363</v>
      </c>
      <c r="AE42" s="31">
        <v>15.888731730315889</v>
      </c>
      <c r="AF42" s="12"/>
      <c r="AG42" s="31">
        <v>11.138077489815377</v>
      </c>
      <c r="AH42" s="31">
        <v>13.84297520661157</v>
      </c>
      <c r="AI42" s="31">
        <v>14.87758945386064</v>
      </c>
      <c r="AJ42" s="31">
        <v>13.449630677353449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14.485244802146211</v>
      </c>
      <c r="D43" s="35">
        <v>14.273648648648649</v>
      </c>
      <c r="E43" s="35">
        <v>13.977228111503729</v>
      </c>
      <c r="F43" s="35">
        <v>14.153663448765586</v>
      </c>
      <c r="G43" s="48"/>
      <c r="H43" s="36">
        <v>14.597585513078471</v>
      </c>
      <c r="I43" s="36">
        <v>10.9375</v>
      </c>
      <c r="J43" s="36">
        <v>11.032587357675697</v>
      </c>
      <c r="K43" s="36">
        <v>13.872683753986667</v>
      </c>
      <c r="L43" s="48"/>
      <c r="M43" s="36">
        <v>14.760228034875922</v>
      </c>
      <c r="N43" s="36">
        <v>11.908783783783784</v>
      </c>
      <c r="O43" s="36">
        <v>11.817824892029838</v>
      </c>
      <c r="P43" s="36">
        <v>14.126116419865692</v>
      </c>
      <c r="Q43" s="48"/>
      <c r="R43" s="36">
        <v>14.805499664654594</v>
      </c>
      <c r="S43" s="36">
        <v>13.175675675675675</v>
      </c>
      <c r="T43" s="36">
        <v>13.074204946996467</v>
      </c>
      <c r="U43" s="36">
        <v>14.173864603292175</v>
      </c>
      <c r="V43" s="48"/>
      <c r="W43" s="36">
        <v>16.041247484909455</v>
      </c>
      <c r="X43" s="36">
        <v>15.371621621621621</v>
      </c>
      <c r="Y43" s="36">
        <v>14.840989399293287</v>
      </c>
      <c r="Z43" s="40">
        <v>15.472247898773851</v>
      </c>
      <c r="AA43" s="48"/>
      <c r="AB43" s="36">
        <v>14.442488262910798</v>
      </c>
      <c r="AC43" s="40">
        <v>18.201013513513512</v>
      </c>
      <c r="AD43" s="40">
        <v>18.296034550451513</v>
      </c>
      <c r="AE43" s="36">
        <v>15.424499715347368</v>
      </c>
      <c r="AF43" s="48"/>
      <c r="AG43" s="36">
        <v>10.867706237424548</v>
      </c>
      <c r="AH43" s="36">
        <v>16.131756756756758</v>
      </c>
      <c r="AI43" s="36">
        <v>16.96113074204947</v>
      </c>
      <c r="AJ43" s="36">
        <v>12.776924159968658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15.849374041268742</v>
      </c>
      <c r="D44" s="30">
        <v>13.861386138613861</v>
      </c>
      <c r="E44" s="30">
        <v>13.975155279503106</v>
      </c>
      <c r="F44" s="30">
        <v>15.522388059701493</v>
      </c>
      <c r="G44" s="12"/>
      <c r="H44" s="31">
        <v>14.889405710327082</v>
      </c>
      <c r="I44" s="31">
        <v>13.861386138613861</v>
      </c>
      <c r="J44" s="31">
        <v>13.664596273291925</v>
      </c>
      <c r="K44" s="31">
        <v>14.23767239750614</v>
      </c>
      <c r="L44" s="12"/>
      <c r="M44" s="31">
        <v>15.344648423969518</v>
      </c>
      <c r="N44" s="31">
        <v>15.181518151815181</v>
      </c>
      <c r="O44" s="31">
        <v>14.596273291925465</v>
      </c>
      <c r="P44" s="31">
        <v>14.857358775741545</v>
      </c>
      <c r="Q44" s="12"/>
      <c r="R44" s="31">
        <v>14.894354000692761</v>
      </c>
      <c r="S44" s="31">
        <v>11.551155115511552</v>
      </c>
      <c r="T44" s="31">
        <v>11.801242236024844</v>
      </c>
      <c r="U44" s="31">
        <v>14.260343850368411</v>
      </c>
      <c r="V44" s="12"/>
      <c r="W44" s="31">
        <v>16.166064624672178</v>
      </c>
      <c r="X44" s="31">
        <v>15.511551155115512</v>
      </c>
      <c r="Y44" s="31">
        <v>15.527950310559007</v>
      </c>
      <c r="Z44" s="31">
        <v>15.892688456451918</v>
      </c>
      <c r="AA44" s="12"/>
      <c r="AB44" s="31">
        <v>13.068434855757335</v>
      </c>
      <c r="AC44" s="31">
        <v>13.201320132013201</v>
      </c>
      <c r="AD44" s="31">
        <v>14.285714285714286</v>
      </c>
      <c r="AE44" s="31">
        <v>13.765350462875496</v>
      </c>
      <c r="AF44" s="12"/>
      <c r="AG44" s="31">
        <v>9.7877183433123864</v>
      </c>
      <c r="AH44" s="31">
        <v>16.831683168316832</v>
      </c>
      <c r="AI44" s="31">
        <v>16.149068322981368</v>
      </c>
      <c r="AJ44" s="31">
        <v>11.464197997354997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14.777497900923594</v>
      </c>
      <c r="D45" s="30">
        <v>15.116279069767442</v>
      </c>
      <c r="E45" s="30">
        <v>15.217391304347826</v>
      </c>
      <c r="F45" s="30">
        <v>14.38140267927502</v>
      </c>
      <c r="G45" s="12"/>
      <c r="H45" s="31">
        <v>14.413657990484188</v>
      </c>
      <c r="I45" s="31">
        <v>12.790697674418604</v>
      </c>
      <c r="J45" s="31">
        <v>11.956521739130435</v>
      </c>
      <c r="K45" s="31">
        <v>13.947990543735225</v>
      </c>
      <c r="L45" s="12"/>
      <c r="M45" s="31">
        <v>14.273719563392108</v>
      </c>
      <c r="N45" s="31">
        <v>15.116279069767442</v>
      </c>
      <c r="O45" s="31">
        <v>16.304347826086957</v>
      </c>
      <c r="P45" s="31">
        <v>13.573680063041765</v>
      </c>
      <c r="Q45" s="12"/>
      <c r="R45" s="31">
        <v>13.937867338371117</v>
      </c>
      <c r="S45" s="31">
        <v>10.465116279069768</v>
      </c>
      <c r="T45" s="31">
        <v>9.7826086956521738</v>
      </c>
      <c r="U45" s="31">
        <v>14.322301024428684</v>
      </c>
      <c r="V45" s="12"/>
      <c r="W45" s="31">
        <v>16.400783655191717</v>
      </c>
      <c r="X45" s="31">
        <v>12.790697674418604</v>
      </c>
      <c r="Y45" s="31">
        <v>14.130434782608695</v>
      </c>
      <c r="Z45" s="31">
        <v>16.055949566587863</v>
      </c>
      <c r="AA45" s="12"/>
      <c r="AB45" s="31">
        <v>14.525608732157851</v>
      </c>
      <c r="AC45" s="31">
        <v>19.767441860465116</v>
      </c>
      <c r="AD45" s="31">
        <v>18.478260869565219</v>
      </c>
      <c r="AE45" s="31">
        <v>15.051221434200158</v>
      </c>
      <c r="AF45" s="12"/>
      <c r="AG45" s="31">
        <v>11.670864819479428</v>
      </c>
      <c r="AH45" s="31">
        <v>13.953488372093023</v>
      </c>
      <c r="AI45" s="31">
        <v>14.130434782608695</v>
      </c>
      <c r="AJ45" s="31">
        <v>12.667454688731285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14.757308714505525</v>
      </c>
      <c r="D46" s="30">
        <v>11.594202898550725</v>
      </c>
      <c r="E46" s="30">
        <v>13.605442176870747</v>
      </c>
      <c r="F46" s="30">
        <v>14.222873900293255</v>
      </c>
      <c r="G46" s="12"/>
      <c r="H46" s="31">
        <v>13.778150790320325</v>
      </c>
      <c r="I46" s="31">
        <v>10.869565217391305</v>
      </c>
      <c r="J46" s="31">
        <v>10.204081632653061</v>
      </c>
      <c r="K46" s="31">
        <v>13.206256109481917</v>
      </c>
      <c r="L46" s="12"/>
      <c r="M46" s="31">
        <v>14.925164358651559</v>
      </c>
      <c r="N46" s="31">
        <v>15.942028985507246</v>
      </c>
      <c r="O46" s="31">
        <v>14.965986394557824</v>
      </c>
      <c r="P46" s="31">
        <v>14.604105571847507</v>
      </c>
      <c r="Q46" s="12"/>
      <c r="R46" s="31">
        <v>14.407609455867954</v>
      </c>
      <c r="S46" s="31">
        <v>8.695652173913043</v>
      </c>
      <c r="T46" s="31">
        <v>8.1632653061224492</v>
      </c>
      <c r="U46" s="31">
        <v>13.831867057673509</v>
      </c>
      <c r="V46" s="12"/>
      <c r="W46" s="31">
        <v>15.037068121415583</v>
      </c>
      <c r="X46" s="31">
        <v>7.9710144927536231</v>
      </c>
      <c r="Y46" s="31">
        <v>8.1632653061224492</v>
      </c>
      <c r="Z46" s="31">
        <v>14.369501466275659</v>
      </c>
      <c r="AA46" s="12"/>
      <c r="AB46" s="31">
        <v>15.568610994544692</v>
      </c>
      <c r="AC46" s="31">
        <v>25.362318840579711</v>
      </c>
      <c r="AD46" s="31">
        <v>25.170068027210885</v>
      </c>
      <c r="AE46" s="31">
        <v>16.588465298142719</v>
      </c>
      <c r="AF46" s="12"/>
      <c r="AG46" s="31">
        <v>11.526087564694363</v>
      </c>
      <c r="AH46" s="31">
        <v>19.565217391304348</v>
      </c>
      <c r="AI46" s="31">
        <v>19.727891156462587</v>
      </c>
      <c r="AJ46" s="31">
        <v>13.176930596285436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15.009576291119251</v>
      </c>
      <c r="D47" s="30">
        <v>15.670103092783505</v>
      </c>
      <c r="E47" s="30">
        <v>15.559772296015181</v>
      </c>
      <c r="F47" s="30">
        <v>14.646037990876398</v>
      </c>
      <c r="G47" s="12"/>
      <c r="H47" s="31">
        <v>15.32878599509425</v>
      </c>
      <c r="I47" s="31">
        <v>14.43298969072165</v>
      </c>
      <c r="J47" s="31">
        <v>14.611005692599621</v>
      </c>
      <c r="K47" s="31">
        <v>14.467427771475466</v>
      </c>
      <c r="L47" s="12"/>
      <c r="M47" s="31">
        <v>15.140620274856355</v>
      </c>
      <c r="N47" s="31">
        <v>11.958762886597938</v>
      </c>
      <c r="O47" s="31">
        <v>11.005692599620494</v>
      </c>
      <c r="P47" s="31">
        <v>14.573628442470614</v>
      </c>
      <c r="Q47" s="12"/>
      <c r="R47" s="31">
        <v>15.103659151238197</v>
      </c>
      <c r="S47" s="31">
        <v>12.577319587628866</v>
      </c>
      <c r="T47" s="31">
        <v>12.523719165085389</v>
      </c>
      <c r="U47" s="31">
        <v>14.590524003765296</v>
      </c>
      <c r="V47" s="12"/>
      <c r="W47" s="31">
        <v>15.637915392627935</v>
      </c>
      <c r="X47" s="31">
        <v>13.402061855670103</v>
      </c>
      <c r="Y47" s="31">
        <v>13.092979127134726</v>
      </c>
      <c r="Z47" s="31">
        <v>15.184282300692718</v>
      </c>
      <c r="AA47" s="12"/>
      <c r="AB47" s="31">
        <v>12.731427035381875</v>
      </c>
      <c r="AC47" s="31">
        <v>17.11340206185567</v>
      </c>
      <c r="AD47" s="31">
        <v>17.4573055028463</v>
      </c>
      <c r="AE47" s="31">
        <v>13.497139822837971</v>
      </c>
      <c r="AF47" s="12"/>
      <c r="AG47" s="31">
        <v>11.048015859682135</v>
      </c>
      <c r="AH47" s="31">
        <v>14.845360824742269</v>
      </c>
      <c r="AI47" s="31">
        <v>15.749525616698293</v>
      </c>
      <c r="AJ47" s="31">
        <v>13.040959667881538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15.245831411059118</v>
      </c>
      <c r="D48" s="35">
        <v>14.525691699604742</v>
      </c>
      <c r="E48" s="35">
        <v>14.797794117647058</v>
      </c>
      <c r="F48" s="35">
        <v>14.856614023701354</v>
      </c>
      <c r="G48" s="48"/>
      <c r="H48" s="36">
        <v>14.945956633493706</v>
      </c>
      <c r="I48" s="36">
        <v>13.636363636363637</v>
      </c>
      <c r="J48" s="36">
        <v>13.511029411764707</v>
      </c>
      <c r="K48" s="36">
        <v>14.20759116367395</v>
      </c>
      <c r="L48" s="48"/>
      <c r="M48" s="36">
        <v>15.132142621762341</v>
      </c>
      <c r="N48" s="36">
        <v>13.735177865612648</v>
      </c>
      <c r="O48" s="36">
        <v>13.051470588235293</v>
      </c>
      <c r="P48" s="36">
        <v>14.606620033172279</v>
      </c>
      <c r="Q48" s="48"/>
      <c r="R48" s="36">
        <v>14.883345416199829</v>
      </c>
      <c r="S48" s="36">
        <v>11.561264822134387</v>
      </c>
      <c r="T48" s="36">
        <v>11.488970588235293</v>
      </c>
      <c r="U48" s="36">
        <v>14.37585634960698</v>
      </c>
      <c r="V48" s="48"/>
      <c r="W48" s="36">
        <v>15.787912739735056</v>
      </c>
      <c r="X48" s="36">
        <v>13.24110671936759</v>
      </c>
      <c r="Y48" s="36">
        <v>13.235294117647058</v>
      </c>
      <c r="Z48" s="36">
        <v>15.36261147568568</v>
      </c>
      <c r="AA48" s="48"/>
      <c r="AB48" s="36">
        <v>13.283464047979965</v>
      </c>
      <c r="AC48" s="36">
        <v>17.292490118577074</v>
      </c>
      <c r="AD48" s="36">
        <v>17.647058823529413</v>
      </c>
      <c r="AE48" s="36">
        <v>14.057354390519459</v>
      </c>
      <c r="AF48" s="48"/>
      <c r="AG48" s="41">
        <v>10.721347129769986</v>
      </c>
      <c r="AH48" s="36">
        <v>16.007905138339922</v>
      </c>
      <c r="AI48" s="36">
        <v>16.268382352941178</v>
      </c>
      <c r="AJ48" s="41">
        <v>12.533352563640298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13.919586174465083</v>
      </c>
      <c r="D49" s="30">
        <v>11.111111111111111</v>
      </c>
      <c r="E49" s="30">
        <v>10.084033613445378</v>
      </c>
      <c r="F49" s="30">
        <v>13.788780946411784</v>
      </c>
      <c r="G49" s="12"/>
      <c r="H49" s="31">
        <v>14.507406536562426</v>
      </c>
      <c r="I49" s="31">
        <v>8.3333333333333339</v>
      </c>
      <c r="J49" s="31">
        <v>7.5630252100840334</v>
      </c>
      <c r="K49" s="31">
        <v>14.149169539329364</v>
      </c>
      <c r="L49" s="12"/>
      <c r="M49" s="31">
        <v>15.165765342111451</v>
      </c>
      <c r="N49" s="31">
        <v>14.814814814814815</v>
      </c>
      <c r="O49" s="31">
        <v>15.126050420168067</v>
      </c>
      <c r="P49" s="31">
        <v>14.901284863679097</v>
      </c>
      <c r="Q49" s="12"/>
      <c r="R49" s="31">
        <v>14.742534681401363</v>
      </c>
      <c r="S49" s="31">
        <v>13.888888888888889</v>
      </c>
      <c r="T49" s="31">
        <v>12.605042016806722</v>
      </c>
      <c r="U49" s="31">
        <v>13.976809777499216</v>
      </c>
      <c r="V49" s="12"/>
      <c r="W49" s="31">
        <v>14.836585939336938</v>
      </c>
      <c r="X49" s="31">
        <v>18.518518518518519</v>
      </c>
      <c r="Y49" s="31">
        <v>18.487394957983192</v>
      </c>
      <c r="Z49" s="31">
        <v>14.117831400814792</v>
      </c>
      <c r="AA49" s="12"/>
      <c r="AB49" s="31">
        <v>15.400893486950388</v>
      </c>
      <c r="AC49" s="31">
        <v>16.666666666666668</v>
      </c>
      <c r="AD49" s="31">
        <v>17.647058823529413</v>
      </c>
      <c r="AE49" s="31">
        <v>16.170479473519272</v>
      </c>
      <c r="AF49" s="12"/>
      <c r="AG49" s="31">
        <v>11.42722783917235</v>
      </c>
      <c r="AH49" s="31">
        <v>16.666666666666668</v>
      </c>
      <c r="AI49" s="31">
        <v>18.487394957983192</v>
      </c>
      <c r="AJ49" s="31">
        <v>12.895643998746474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14.2578125</v>
      </c>
      <c r="D50" s="30">
        <v>12.5</v>
      </c>
      <c r="E50" s="30">
        <v>10</v>
      </c>
      <c r="F50" s="30">
        <v>14.236111111111111</v>
      </c>
      <c r="G50" s="12"/>
      <c r="H50" s="31">
        <v>16.2109375</v>
      </c>
      <c r="I50" s="31">
        <v>18.75</v>
      </c>
      <c r="J50" s="31">
        <v>20</v>
      </c>
      <c r="K50" s="31">
        <v>14.467592592592593</v>
      </c>
      <c r="L50" s="12"/>
      <c r="M50" s="31">
        <v>12.3046875</v>
      </c>
      <c r="N50" s="31">
        <v>6.25</v>
      </c>
      <c r="O50" s="31">
        <v>5</v>
      </c>
      <c r="P50" s="31">
        <v>13.194444444444445</v>
      </c>
      <c r="Q50" s="12"/>
      <c r="R50" s="31">
        <v>13.8671875</v>
      </c>
      <c r="S50" s="31">
        <v>31.25</v>
      </c>
      <c r="T50" s="31">
        <v>40</v>
      </c>
      <c r="U50" s="31">
        <v>14.00462962962963</v>
      </c>
      <c r="V50" s="12"/>
      <c r="W50" s="31">
        <v>13.0859375</v>
      </c>
      <c r="X50" s="31">
        <v>18.75</v>
      </c>
      <c r="Y50" s="31">
        <v>15</v>
      </c>
      <c r="Z50" s="31">
        <v>11.226851851851851</v>
      </c>
      <c r="AA50" s="12"/>
      <c r="AB50" s="31">
        <v>17.96875</v>
      </c>
      <c r="AC50" s="31">
        <v>12.5</v>
      </c>
      <c r="AD50" s="31">
        <v>10</v>
      </c>
      <c r="AE50" s="31">
        <v>16.666666666666668</v>
      </c>
      <c r="AF50" s="12"/>
      <c r="AG50" s="31">
        <v>12.3046875</v>
      </c>
      <c r="AH50" s="31">
        <v>0</v>
      </c>
      <c r="AI50" s="31">
        <v>0</v>
      </c>
      <c r="AJ50" s="31">
        <v>16.203703703703702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15.348466040078028</v>
      </c>
      <c r="D51" s="30">
        <v>12.587412587412587</v>
      </c>
      <c r="E51" s="30">
        <v>12.5</v>
      </c>
      <c r="F51" s="30">
        <v>15.522388059701493</v>
      </c>
      <c r="G51" s="12"/>
      <c r="H51" s="31">
        <v>14.381982621032098</v>
      </c>
      <c r="I51" s="31">
        <v>8.7412587412587417</v>
      </c>
      <c r="J51" s="31">
        <v>8.125</v>
      </c>
      <c r="K51" s="31">
        <v>13.916417910447761</v>
      </c>
      <c r="L51" s="12"/>
      <c r="M51" s="31">
        <v>13.956375243837559</v>
      </c>
      <c r="N51" s="31">
        <v>12.237762237762238</v>
      </c>
      <c r="O51" s="31">
        <v>11.5625</v>
      </c>
      <c r="P51" s="31">
        <v>13.498507462686566</v>
      </c>
      <c r="Q51" s="12"/>
      <c r="R51" s="31">
        <v>14.34651533959922</v>
      </c>
      <c r="S51" s="31">
        <v>17.832167832167833</v>
      </c>
      <c r="T51" s="31">
        <v>17.1875</v>
      </c>
      <c r="U51" s="31">
        <v>13.456716417910448</v>
      </c>
      <c r="V51" s="12"/>
      <c r="W51" s="31">
        <v>14.417449902464977</v>
      </c>
      <c r="X51" s="31">
        <v>9.79020979020979</v>
      </c>
      <c r="Y51" s="31">
        <v>10.9375</v>
      </c>
      <c r="Z51" s="31">
        <v>14.232835820895522</v>
      </c>
      <c r="AA51" s="12"/>
      <c r="AB51" s="31">
        <v>14.452917183897855</v>
      </c>
      <c r="AC51" s="31">
        <v>17.132867132867133</v>
      </c>
      <c r="AD51" s="31">
        <v>16.5625</v>
      </c>
      <c r="AE51" s="31">
        <v>14.746268656716419</v>
      </c>
      <c r="AF51" s="12"/>
      <c r="AG51" s="31">
        <v>13.096293669090263</v>
      </c>
      <c r="AH51" s="31">
        <v>21.678321678321677</v>
      </c>
      <c r="AI51" s="31">
        <v>23.125</v>
      </c>
      <c r="AJ51" s="31">
        <v>14.626865671641792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15.183423913043478</v>
      </c>
      <c r="D52" s="30">
        <v>12.195121951219512</v>
      </c>
      <c r="E52" s="30">
        <v>12.841530054644808</v>
      </c>
      <c r="F52" s="30">
        <v>14.995929167514756</v>
      </c>
      <c r="G52" s="12"/>
      <c r="H52" s="31">
        <v>13.943614130434783</v>
      </c>
      <c r="I52" s="31">
        <v>13.414634146341463</v>
      </c>
      <c r="J52" s="31">
        <v>12.841530054644808</v>
      </c>
      <c r="K52" s="31">
        <v>13.560960716466518</v>
      </c>
      <c r="L52" s="12"/>
      <c r="M52" s="31">
        <v>14.495584239130435</v>
      </c>
      <c r="N52" s="31">
        <v>13.414634146341463</v>
      </c>
      <c r="O52" s="31">
        <v>12.841530054644808</v>
      </c>
      <c r="P52" s="31">
        <v>14.232648076531651</v>
      </c>
      <c r="Q52" s="12"/>
      <c r="R52" s="31">
        <v>14.792798913043478</v>
      </c>
      <c r="S52" s="31">
        <v>15.853658536585366</v>
      </c>
      <c r="T52" s="31">
        <v>15.846994535519126</v>
      </c>
      <c r="U52" s="31">
        <v>14.39548137594138</v>
      </c>
      <c r="V52" s="12"/>
      <c r="W52" s="31">
        <v>14.656929347826088</v>
      </c>
      <c r="X52" s="31">
        <v>16.76829268292683</v>
      </c>
      <c r="Y52" s="31">
        <v>16.939890710382514</v>
      </c>
      <c r="Z52" s="31">
        <v>13.988398127417057</v>
      </c>
      <c r="AA52" s="12"/>
      <c r="AB52" s="31">
        <v>14.597486413043478</v>
      </c>
      <c r="AC52" s="31">
        <v>10.670731707317072</v>
      </c>
      <c r="AD52" s="31">
        <v>9.8360655737704921</v>
      </c>
      <c r="AE52" s="31">
        <v>14.746590677793609</v>
      </c>
      <c r="AF52" s="12"/>
      <c r="AG52" s="31">
        <v>12.330163043478262</v>
      </c>
      <c r="AH52" s="31">
        <v>17.682926829268293</v>
      </c>
      <c r="AI52" s="31">
        <v>18.852459016393443</v>
      </c>
      <c r="AJ52" s="31">
        <v>14.079991858335029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16.111111111111111</v>
      </c>
      <c r="D53" s="30">
        <v>15.625</v>
      </c>
      <c r="E53" s="30">
        <v>13.513513513513514</v>
      </c>
      <c r="F53" s="30">
        <v>16.071428571428573</v>
      </c>
      <c r="G53" s="12"/>
      <c r="H53" s="31">
        <v>13.444444444444445</v>
      </c>
      <c r="I53" s="31">
        <v>9.375</v>
      </c>
      <c r="J53" s="31">
        <v>8.1081081081081088</v>
      </c>
      <c r="K53" s="31">
        <v>13.359788359788359</v>
      </c>
      <c r="L53" s="12"/>
      <c r="M53" s="31">
        <v>11.777777777777779</v>
      </c>
      <c r="N53" s="31">
        <v>9.375</v>
      </c>
      <c r="O53" s="31">
        <v>8.1081081081081088</v>
      </c>
      <c r="P53" s="31">
        <v>11.30952380952381</v>
      </c>
      <c r="Q53" s="12"/>
      <c r="R53" s="31">
        <v>15.111111111111111</v>
      </c>
      <c r="S53" s="31">
        <v>12.5</v>
      </c>
      <c r="T53" s="31">
        <v>10.810810810810811</v>
      </c>
      <c r="U53" s="31">
        <v>16.005291005291006</v>
      </c>
      <c r="V53" s="12"/>
      <c r="W53" s="31">
        <v>15.222222222222221</v>
      </c>
      <c r="X53" s="31">
        <v>12.5</v>
      </c>
      <c r="Y53" s="31">
        <v>21.621621621621621</v>
      </c>
      <c r="Z53" s="31">
        <v>14.087301587301587</v>
      </c>
      <c r="AA53" s="12"/>
      <c r="AB53" s="31">
        <v>15.777777777777779</v>
      </c>
      <c r="AC53" s="31">
        <v>21.875</v>
      </c>
      <c r="AD53" s="31">
        <v>21.621621621621621</v>
      </c>
      <c r="AE53" s="31">
        <v>15.93915343915344</v>
      </c>
      <c r="AF53" s="12"/>
      <c r="AG53" s="31">
        <v>12.555555555555555</v>
      </c>
      <c r="AH53" s="31">
        <v>18.75</v>
      </c>
      <c r="AI53" s="31">
        <v>16.216216216216218</v>
      </c>
      <c r="AJ53" s="31">
        <v>13.227513227513228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16.392512762336924</v>
      </c>
      <c r="D54" s="30">
        <v>10.344827586206897</v>
      </c>
      <c r="E54" s="30">
        <v>10.15625</v>
      </c>
      <c r="F54" s="30">
        <v>16.680865564832168</v>
      </c>
      <c r="G54" s="12"/>
      <c r="H54" s="31">
        <v>15.087918321043675</v>
      </c>
      <c r="I54" s="31">
        <v>13.793103448275861</v>
      </c>
      <c r="J54" s="31">
        <v>12.5</v>
      </c>
      <c r="K54" s="31">
        <v>14.551030840006815</v>
      </c>
      <c r="L54" s="12"/>
      <c r="M54" s="31">
        <v>14.946114577424844</v>
      </c>
      <c r="N54" s="31">
        <v>17.241379310344829</v>
      </c>
      <c r="O54" s="31">
        <v>17.1875</v>
      </c>
      <c r="P54" s="31">
        <v>14.482876128812403</v>
      </c>
      <c r="Q54" s="12"/>
      <c r="R54" s="31">
        <v>14.123652864435622</v>
      </c>
      <c r="S54" s="31">
        <v>17.241379310344829</v>
      </c>
      <c r="T54" s="31">
        <v>17.1875</v>
      </c>
      <c r="U54" s="31">
        <v>13.256091327313001</v>
      </c>
      <c r="V54" s="12"/>
      <c r="W54" s="31">
        <v>15.031196823596144</v>
      </c>
      <c r="X54" s="31">
        <v>13.793103448275861</v>
      </c>
      <c r="Y54" s="31">
        <v>15.625</v>
      </c>
      <c r="Z54" s="31">
        <v>15.215539274152325</v>
      </c>
      <c r="AA54" s="12"/>
      <c r="AB54" s="31">
        <v>12.989222915484969</v>
      </c>
      <c r="AC54" s="31">
        <v>12.068965517241379</v>
      </c>
      <c r="AD54" s="31">
        <v>10.9375</v>
      </c>
      <c r="AE54" s="31">
        <v>12.94939512693815</v>
      </c>
      <c r="AF54" s="12"/>
      <c r="AG54" s="31">
        <v>11.429381735677822</v>
      </c>
      <c r="AH54" s="31">
        <v>15.517241379310345</v>
      </c>
      <c r="AI54" s="31">
        <v>16.40625</v>
      </c>
      <c r="AJ54" s="31">
        <v>12.864201737945136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15.691808368023707</v>
      </c>
      <c r="D55" s="30">
        <v>15.705128205128204</v>
      </c>
      <c r="E55" s="30">
        <v>14.887640449438202</v>
      </c>
      <c r="F55" s="30">
        <v>15.231788079470199</v>
      </c>
      <c r="G55" s="12"/>
      <c r="H55" s="31">
        <v>15.042686798842871</v>
      </c>
      <c r="I55" s="31">
        <v>9.615384615384615</v>
      </c>
      <c r="J55" s="31">
        <v>9.8314606741573041</v>
      </c>
      <c r="K55" s="31">
        <v>14.443615334390449</v>
      </c>
      <c r="L55" s="12"/>
      <c r="M55" s="31">
        <v>14.809849714245397</v>
      </c>
      <c r="N55" s="31">
        <v>14.102564102564102</v>
      </c>
      <c r="O55" s="31">
        <v>14.606741573033707</v>
      </c>
      <c r="P55" s="31">
        <v>14.275720548456301</v>
      </c>
      <c r="Q55" s="12"/>
      <c r="R55" s="31">
        <v>14.210117829676145</v>
      </c>
      <c r="S55" s="31">
        <v>13.782051282051283</v>
      </c>
      <c r="T55" s="31">
        <v>13.48314606741573</v>
      </c>
      <c r="U55" s="31">
        <v>13.613468892827161</v>
      </c>
      <c r="V55" s="12"/>
      <c r="W55" s="31">
        <v>14.873350737317434</v>
      </c>
      <c r="X55" s="31">
        <v>15.384615384615385</v>
      </c>
      <c r="Y55" s="31">
        <v>15.730337078651685</v>
      </c>
      <c r="Z55" s="31">
        <v>14.396977893853185</v>
      </c>
      <c r="AA55" s="12"/>
      <c r="AB55" s="31">
        <v>13.8785013758555</v>
      </c>
      <c r="AC55" s="31">
        <v>20.192307692307693</v>
      </c>
      <c r="AD55" s="31">
        <v>20.50561797752809</v>
      </c>
      <c r="AE55" s="31">
        <v>14.359667941423375</v>
      </c>
      <c r="AF55" s="12"/>
      <c r="AG55" s="31">
        <v>11.493685176038948</v>
      </c>
      <c r="AH55" s="31">
        <v>11.217948717948717</v>
      </c>
      <c r="AI55" s="31">
        <v>10.955056179775282</v>
      </c>
      <c r="AJ55" s="31">
        <v>13.678761309579331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15.77772818567284</v>
      </c>
      <c r="D56" s="30">
        <v>12.142857142857142</v>
      </c>
      <c r="E56" s="30">
        <v>12.666666666666666</v>
      </c>
      <c r="F56" s="30">
        <v>15.395894428152493</v>
      </c>
      <c r="G56" s="12"/>
      <c r="H56" s="31">
        <v>14.014728855166258</v>
      </c>
      <c r="I56" s="31">
        <v>11.428571428571429</v>
      </c>
      <c r="J56" s="31">
        <v>11.333333333333334</v>
      </c>
      <c r="K56" s="31">
        <v>13.885630498533724</v>
      </c>
      <c r="L56" s="12"/>
      <c r="M56" s="31">
        <v>15.487614371792011</v>
      </c>
      <c r="N56" s="31">
        <v>10</v>
      </c>
      <c r="O56" s="31">
        <v>10</v>
      </c>
      <c r="P56" s="31">
        <v>15.102639296187684</v>
      </c>
      <c r="Q56" s="12"/>
      <c r="R56" s="31">
        <v>13.635349252399019</v>
      </c>
      <c r="S56" s="31">
        <v>13.571428571428571</v>
      </c>
      <c r="T56" s="31">
        <v>14</v>
      </c>
      <c r="U56" s="31">
        <v>13.079178885630499</v>
      </c>
      <c r="V56" s="12"/>
      <c r="W56" s="31">
        <v>15.376032135684</v>
      </c>
      <c r="X56" s="31">
        <v>10.714285714285714</v>
      </c>
      <c r="Y56" s="31">
        <v>10.666666666666666</v>
      </c>
      <c r="Z56" s="31">
        <v>15.263929618768328</v>
      </c>
      <c r="AA56" s="12"/>
      <c r="AB56" s="31">
        <v>15.063601874581567</v>
      </c>
      <c r="AC56" s="31">
        <v>25.714285714285715</v>
      </c>
      <c r="AD56" s="31">
        <v>26</v>
      </c>
      <c r="AE56" s="31">
        <v>15.087976539589443</v>
      </c>
      <c r="AF56" s="12"/>
      <c r="AG56" s="31">
        <v>10.644945324704308</v>
      </c>
      <c r="AH56" s="31">
        <v>16.428571428571427</v>
      </c>
      <c r="AI56" s="31">
        <v>15.333333333333334</v>
      </c>
      <c r="AJ56" s="31">
        <v>12.184750733137831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42">
        <v>15.39912375488713</v>
      </c>
      <c r="D57" s="35">
        <v>12.929745889387146</v>
      </c>
      <c r="E57" s="35">
        <v>12.767379679144385</v>
      </c>
      <c r="F57" s="35">
        <v>15.245109785473762</v>
      </c>
      <c r="G57" s="48"/>
      <c r="H57" s="36">
        <v>14.493408514902061</v>
      </c>
      <c r="I57" s="41">
        <v>10.911808669656203</v>
      </c>
      <c r="J57" s="41">
        <v>10.494652406417112</v>
      </c>
      <c r="K57" s="36">
        <v>14.02933498127152</v>
      </c>
      <c r="L57" s="48"/>
      <c r="M57" s="36">
        <v>14.568066170258748</v>
      </c>
      <c r="N57" s="36">
        <v>13.228699551569507</v>
      </c>
      <c r="O57" s="36">
        <v>13.03475935828877</v>
      </c>
      <c r="P57" s="36">
        <v>14.169325648560367</v>
      </c>
      <c r="Q57" s="48"/>
      <c r="R57" s="36">
        <v>14.375528006444135</v>
      </c>
      <c r="S57" s="36">
        <v>15.6203288490284</v>
      </c>
      <c r="T57" s="36">
        <v>15.441176470588236</v>
      </c>
      <c r="U57" s="36">
        <v>13.780883076263384</v>
      </c>
      <c r="V57" s="48"/>
      <c r="W57" s="36">
        <v>14.762569009214326</v>
      </c>
      <c r="X57" s="36">
        <v>14.125560538116591</v>
      </c>
      <c r="Y57" s="36">
        <v>14.839572192513369</v>
      </c>
      <c r="Z57" s="36">
        <v>14.33327868232208</v>
      </c>
      <c r="AA57" s="48"/>
      <c r="AB57" s="36">
        <v>14.416786184404408</v>
      </c>
      <c r="AC57" s="36">
        <v>16.741405082212257</v>
      </c>
      <c r="AD57" s="36">
        <v>16.44385026737968</v>
      </c>
      <c r="AE57" s="36">
        <v>14.696497710963413</v>
      </c>
      <c r="AF57" s="48"/>
      <c r="AG57" s="36">
        <v>11.984518359889192</v>
      </c>
      <c r="AH57" s="36">
        <v>16.442451420029894</v>
      </c>
      <c r="AI57" s="36">
        <v>16.978609625668451</v>
      </c>
      <c r="AJ57" s="36">
        <v>13.745570115145476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69</v>
      </c>
      <c r="B58" s="17"/>
      <c r="C58" s="35">
        <v>14.886668312607473</v>
      </c>
      <c r="D58" s="35">
        <v>13.946587537091988</v>
      </c>
      <c r="E58" s="35">
        <v>13.798479828493472</v>
      </c>
      <c r="F58" s="35">
        <v>14.598741752340034</v>
      </c>
      <c r="G58" s="48"/>
      <c r="H58" s="36">
        <v>14.66619887296369</v>
      </c>
      <c r="I58" s="41">
        <v>11.509114031369224</v>
      </c>
      <c r="J58" s="41">
        <v>11.401286298967063</v>
      </c>
      <c r="K58" s="36">
        <v>13.99631732392205</v>
      </c>
      <c r="L58" s="48"/>
      <c r="M58" s="36">
        <v>14.815632972525783</v>
      </c>
      <c r="N58" s="36">
        <v>12.674862229758372</v>
      </c>
      <c r="O58" s="36">
        <v>12.434223348275189</v>
      </c>
      <c r="P58" s="36">
        <v>14.259321773822311</v>
      </c>
      <c r="Q58" s="48"/>
      <c r="R58" s="36">
        <v>14.731170220599383</v>
      </c>
      <c r="S58" s="36">
        <v>13.522679101314116</v>
      </c>
      <c r="T58" s="36">
        <v>13.428181641005652</v>
      </c>
      <c r="U58" s="36">
        <v>14.129814331747736</v>
      </c>
      <c r="V58" s="48"/>
      <c r="W58" s="40">
        <v>15.692746165607634</v>
      </c>
      <c r="X58" s="36">
        <v>14.561254768969903</v>
      </c>
      <c r="Y58" s="36">
        <v>14.500097446891445</v>
      </c>
      <c r="Z58" s="40">
        <v>15.167101427036981</v>
      </c>
      <c r="AA58" s="48"/>
      <c r="AB58" s="36">
        <v>14.132134395398296</v>
      </c>
      <c r="AC58" s="40">
        <v>17.592200084781688</v>
      </c>
      <c r="AD58" s="40">
        <v>17.618397973104656</v>
      </c>
      <c r="AE58" s="36">
        <v>14.898266073346631</v>
      </c>
      <c r="AF58" s="48"/>
      <c r="AG58" s="41">
        <v>11.075449060297743</v>
      </c>
      <c r="AH58" s="36">
        <v>16.193302246714708</v>
      </c>
      <c r="AI58" s="36">
        <v>16.81933346326252</v>
      </c>
      <c r="AJ58" s="41">
        <v>12.950437317784257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95" t="s">
        <v>38</v>
      </c>
      <c r="B60" s="196"/>
      <c r="C60" s="196"/>
      <c r="D60" s="196"/>
      <c r="E60" s="196"/>
      <c r="F60" s="19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97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65"/>
      <c r="AS61" s="182" t="s">
        <v>35</v>
      </c>
      <c r="AT61" s="183"/>
      <c r="AU61" s="183"/>
      <c r="AV61" s="183"/>
      <c r="AW61" s="183"/>
    </row>
    <row r="62" spans="1:49" ht="51" x14ac:dyDescent="0.3">
      <c r="A62" s="19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2.8005794302269438</v>
      </c>
      <c r="D63" s="31">
        <v>140.99468855625301</v>
      </c>
      <c r="E63" s="31">
        <v>1.9476158495634655</v>
      </c>
      <c r="F63" s="31">
        <v>107.40740740740742</v>
      </c>
      <c r="G63" s="31">
        <v>2.6074360212457752</v>
      </c>
      <c r="H63" s="12"/>
      <c r="I63" s="30">
        <v>1.4111922141119222</v>
      </c>
      <c r="J63" s="30">
        <v>137.42092457420924</v>
      </c>
      <c r="K63" s="30">
        <v>1.0164738871363477</v>
      </c>
      <c r="L63" s="30">
        <v>100</v>
      </c>
      <c r="M63" s="30">
        <v>1.4111922141119222</v>
      </c>
      <c r="N63" s="12"/>
      <c r="O63" s="30">
        <v>2.2488038277511961</v>
      </c>
      <c r="P63" s="30">
        <v>144.06698564593302</v>
      </c>
      <c r="Q63" s="30">
        <v>1.5369522563767168</v>
      </c>
      <c r="R63" s="30">
        <v>120.51282051282051</v>
      </c>
      <c r="S63" s="30">
        <v>1.8660287081339715</v>
      </c>
      <c r="T63" s="12"/>
      <c r="U63" s="30">
        <v>2.4785939612438033</v>
      </c>
      <c r="V63" s="30">
        <v>138.53086976115367</v>
      </c>
      <c r="W63" s="30">
        <v>1.757750079897731</v>
      </c>
      <c r="X63" s="30">
        <v>105.76923076923077</v>
      </c>
      <c r="Y63" s="30">
        <v>2.3433979269941414</v>
      </c>
      <c r="Z63" s="12"/>
      <c r="AA63" s="30">
        <v>2.3580786026200875</v>
      </c>
      <c r="AB63" s="30">
        <v>141.92139737991266</v>
      </c>
      <c r="AC63" s="30">
        <v>1.6343825665859564</v>
      </c>
      <c r="AD63" s="30">
        <v>105.88235294117648</v>
      </c>
      <c r="AE63" s="30">
        <v>2.2270742358078599</v>
      </c>
      <c r="AF63" s="12"/>
      <c r="AG63" s="30">
        <v>3.5532994923857872</v>
      </c>
      <c r="AH63" s="30">
        <v>150.57683433317953</v>
      </c>
      <c r="AI63" s="30">
        <v>2.3053892215568861</v>
      </c>
      <c r="AJ63" s="30">
        <v>105.47945205479452</v>
      </c>
      <c r="AK63" s="30">
        <v>3.3687125057683431</v>
      </c>
      <c r="AL63" s="12"/>
      <c r="AM63" s="30">
        <v>4.1119360365505422</v>
      </c>
      <c r="AN63" s="30">
        <v>172.52998286693318</v>
      </c>
      <c r="AO63" s="30">
        <v>2.3278370514064015</v>
      </c>
      <c r="AP63" s="30">
        <v>110.76923076923077</v>
      </c>
      <c r="AQ63" s="30">
        <v>3.7121644774414619</v>
      </c>
      <c r="AR63" s="12"/>
      <c r="AS63" s="37">
        <v>2.6770470531994812</v>
      </c>
      <c r="AT63" s="37">
        <v>145.89223519770539</v>
      </c>
      <c r="AU63" s="37">
        <v>1.8018846242243161</v>
      </c>
      <c r="AV63" s="37">
        <v>107.98898071625345</v>
      </c>
      <c r="AW63" s="37">
        <v>2.47900020487605</v>
      </c>
    </row>
    <row r="64" spans="1:49" x14ac:dyDescent="0.3">
      <c r="A64" s="2" t="s">
        <v>1</v>
      </c>
      <c r="B64" s="3"/>
      <c r="C64" s="31">
        <v>1.9230769230769231</v>
      </c>
      <c r="D64" s="31">
        <v>138.46153846153845</v>
      </c>
      <c r="E64" s="31">
        <v>1.3698630136986301</v>
      </c>
      <c r="F64" s="31">
        <v>100</v>
      </c>
      <c r="G64" s="31">
        <v>1.9230769230769231</v>
      </c>
      <c r="H64" s="12"/>
      <c r="I64" s="30">
        <v>5.4545454545454541</v>
      </c>
      <c r="J64" s="30">
        <v>125.45454545454547</v>
      </c>
      <c r="K64" s="30">
        <v>4.1666666666666661</v>
      </c>
      <c r="L64" s="30">
        <v>100</v>
      </c>
      <c r="M64" s="30">
        <v>5.4545454545454541</v>
      </c>
      <c r="N64" s="12"/>
      <c r="O64" s="30">
        <v>0</v>
      </c>
      <c r="P64" s="30">
        <v>121.05263157894737</v>
      </c>
      <c r="Q64" s="30">
        <v>0</v>
      </c>
      <c r="R64" s="30">
        <v>0</v>
      </c>
      <c r="S64" s="30">
        <v>0</v>
      </c>
      <c r="T64" s="12"/>
      <c r="U64" s="30">
        <v>5.3571428571428568</v>
      </c>
      <c r="V64" s="30">
        <v>137.5</v>
      </c>
      <c r="W64" s="30">
        <v>3.75</v>
      </c>
      <c r="X64" s="30">
        <v>100</v>
      </c>
      <c r="Y64" s="30">
        <v>5.3571428571428568</v>
      </c>
      <c r="Z64" s="12"/>
      <c r="AA64" s="30">
        <v>1.5873015873015872</v>
      </c>
      <c r="AB64" s="30">
        <v>130.15873015873015</v>
      </c>
      <c r="AC64" s="30">
        <v>1.2048192771084338</v>
      </c>
      <c r="AD64" s="30">
        <v>100</v>
      </c>
      <c r="AE64" s="30">
        <v>1.5873015873015872</v>
      </c>
      <c r="AF64" s="12"/>
      <c r="AG64" s="30">
        <v>0</v>
      </c>
      <c r="AH64" s="30">
        <v>130.90909090909091</v>
      </c>
      <c r="AI64" s="30">
        <v>0</v>
      </c>
      <c r="AJ64" s="30">
        <v>0</v>
      </c>
      <c r="AK64" s="30">
        <v>0</v>
      </c>
      <c r="AL64" s="12"/>
      <c r="AM64" s="30">
        <v>4.4444444444444446</v>
      </c>
      <c r="AN64" s="30">
        <v>171.11111111111111</v>
      </c>
      <c r="AO64" s="30">
        <v>2.5316455696202533</v>
      </c>
      <c r="AP64" s="30">
        <v>100</v>
      </c>
      <c r="AQ64" s="30">
        <v>4.4444444444444446</v>
      </c>
      <c r="AR64" s="12"/>
      <c r="AS64" s="37">
        <v>2.7472527472527473</v>
      </c>
      <c r="AT64" s="37">
        <v>135.98901098901101</v>
      </c>
      <c r="AU64" s="37">
        <v>1.9801980198019802</v>
      </c>
      <c r="AV64" s="37">
        <v>100</v>
      </c>
      <c r="AW64" s="37">
        <v>2.7472527472527473</v>
      </c>
    </row>
    <row r="65" spans="1:49" x14ac:dyDescent="0.3">
      <c r="A65" s="2" t="s">
        <v>2</v>
      </c>
      <c r="B65" s="3"/>
      <c r="C65" s="31">
        <v>1.6819809998442612</v>
      </c>
      <c r="D65" s="31">
        <v>132.0978040803613</v>
      </c>
      <c r="E65" s="31">
        <v>1.2572759022118742</v>
      </c>
      <c r="F65" s="31">
        <v>106.93069306930694</v>
      </c>
      <c r="G65" s="31">
        <v>1.5729637128173182</v>
      </c>
      <c r="H65" s="12"/>
      <c r="I65" s="30">
        <v>1.1741973840665876</v>
      </c>
      <c r="J65" s="30">
        <v>128.13614744351963</v>
      </c>
      <c r="K65" s="30">
        <v>0.90804597701149437</v>
      </c>
      <c r="L65" s="30">
        <v>103.94736842105263</v>
      </c>
      <c r="M65" s="30">
        <v>1.1296076099881094</v>
      </c>
      <c r="N65" s="12"/>
      <c r="O65" s="30">
        <v>1.5840422411264301</v>
      </c>
      <c r="P65" s="30">
        <v>129.04077442065122</v>
      </c>
      <c r="Q65" s="30">
        <v>1.2126656186840332</v>
      </c>
      <c r="R65" s="30">
        <v>103.84615384615385</v>
      </c>
      <c r="S65" s="30">
        <v>1.5253740099735993</v>
      </c>
      <c r="T65" s="12"/>
      <c r="U65" s="30">
        <v>1.5486725663716814</v>
      </c>
      <c r="V65" s="30">
        <v>129.80825958702064</v>
      </c>
      <c r="W65" s="30">
        <v>1.1789804626094766</v>
      </c>
      <c r="X65" s="30">
        <v>105</v>
      </c>
      <c r="Y65" s="30">
        <v>1.4749262536873156</v>
      </c>
      <c r="Z65" s="12"/>
      <c r="AA65" s="30">
        <v>1.6828929068150207</v>
      </c>
      <c r="AB65" s="30">
        <v>131.14047287899862</v>
      </c>
      <c r="AC65" s="30">
        <v>1.2670157068062828</v>
      </c>
      <c r="AD65" s="30">
        <v>104.31034482758621</v>
      </c>
      <c r="AE65" s="30">
        <v>1.6133518776077886</v>
      </c>
      <c r="AF65" s="12"/>
      <c r="AG65" s="30">
        <v>2.0257234726688105</v>
      </c>
      <c r="AH65" s="30">
        <v>146.91318327974275</v>
      </c>
      <c r="AI65" s="30">
        <v>1.3601036269430051</v>
      </c>
      <c r="AJ65" s="30">
        <v>106.77966101694916</v>
      </c>
      <c r="AK65" s="30">
        <v>1.8971061093247588</v>
      </c>
      <c r="AL65" s="12"/>
      <c r="AM65" s="30">
        <v>2.8029132641800927</v>
      </c>
      <c r="AN65" s="30">
        <v>160.60472301920106</v>
      </c>
      <c r="AO65" s="30">
        <v>1.7152890329551596</v>
      </c>
      <c r="AP65" s="30">
        <v>112.38938053097345</v>
      </c>
      <c r="AQ65" s="30">
        <v>2.4939306996248067</v>
      </c>
      <c r="AR65" s="12"/>
      <c r="AS65" s="37">
        <v>1.7320085929108486</v>
      </c>
      <c r="AT65" s="37">
        <v>135.48603651987111</v>
      </c>
      <c r="AU65" s="37">
        <v>1.2622309197651664</v>
      </c>
      <c r="AV65" s="37">
        <v>106.31868131868131</v>
      </c>
      <c r="AW65" s="37">
        <v>1.6290726817042605</v>
      </c>
    </row>
    <row r="66" spans="1:49" x14ac:dyDescent="0.3">
      <c r="A66" s="2" t="s">
        <v>3</v>
      </c>
      <c r="B66" s="3"/>
      <c r="C66" s="31">
        <v>2.2675736961451247</v>
      </c>
      <c r="D66" s="31">
        <v>136.96145124716551</v>
      </c>
      <c r="E66" s="31">
        <v>1.6286644951140066</v>
      </c>
      <c r="F66" s="31">
        <v>100</v>
      </c>
      <c r="G66" s="31">
        <v>2.2675736961451247</v>
      </c>
      <c r="H66" s="12"/>
      <c r="I66" s="30">
        <v>3.4013605442176873</v>
      </c>
      <c r="J66" s="30">
        <v>127.89115646258504</v>
      </c>
      <c r="K66" s="30">
        <v>2.5906735751295336</v>
      </c>
      <c r="L66" s="30">
        <v>125</v>
      </c>
      <c r="M66" s="30">
        <v>2.7210884353741496</v>
      </c>
      <c r="N66" s="12"/>
      <c r="O66" s="30">
        <v>2.112676056338028</v>
      </c>
      <c r="P66" s="30">
        <v>130.28169014084509</v>
      </c>
      <c r="Q66" s="30">
        <v>1.5957446808510638</v>
      </c>
      <c r="R66" s="30">
        <v>100</v>
      </c>
      <c r="S66" s="30">
        <v>2.112676056338028</v>
      </c>
      <c r="T66" s="12"/>
      <c r="U66" s="30">
        <v>2.5974025974025974</v>
      </c>
      <c r="V66" s="30">
        <v>123.59307359307358</v>
      </c>
      <c r="W66" s="30">
        <v>2.0583190394511153</v>
      </c>
      <c r="X66" s="30">
        <v>100</v>
      </c>
      <c r="Y66" s="30">
        <v>2.5974025974025974</v>
      </c>
      <c r="Z66" s="12"/>
      <c r="AA66" s="30">
        <v>2.0754716981132075</v>
      </c>
      <c r="AB66" s="30">
        <v>133.96226415094338</v>
      </c>
      <c r="AC66" s="30">
        <v>1.5256588072122053</v>
      </c>
      <c r="AD66" s="30">
        <v>110.00000000000001</v>
      </c>
      <c r="AE66" s="30">
        <v>1.8867924528301887</v>
      </c>
      <c r="AF66" s="12"/>
      <c r="AG66" s="30">
        <v>3.0172413793103448</v>
      </c>
      <c r="AH66" s="30">
        <v>134.91379310344826</v>
      </c>
      <c r="AI66" s="30">
        <v>2.1875</v>
      </c>
      <c r="AJ66" s="30">
        <v>107.69230769230769</v>
      </c>
      <c r="AK66" s="30">
        <v>2.8017241379310347</v>
      </c>
      <c r="AL66" s="12"/>
      <c r="AM66" s="30">
        <v>4.4444444444444446</v>
      </c>
      <c r="AN66" s="30">
        <v>150.55555555555554</v>
      </c>
      <c r="AO66" s="30">
        <v>2.8673835125448028</v>
      </c>
      <c r="AP66" s="30">
        <v>106.66666666666667</v>
      </c>
      <c r="AQ66" s="30">
        <v>4.1666666666666661</v>
      </c>
      <c r="AR66" s="12"/>
      <c r="AS66" s="37">
        <v>2.7848911651728554</v>
      </c>
      <c r="AT66" s="37">
        <v>133.54673495518566</v>
      </c>
      <c r="AU66" s="37">
        <v>2.0427330359239257</v>
      </c>
      <c r="AV66" s="37">
        <v>107.40740740740742</v>
      </c>
      <c r="AW66" s="37">
        <v>2.5928297055057619</v>
      </c>
    </row>
    <row r="67" spans="1:49" x14ac:dyDescent="0.3">
      <c r="A67" s="2" t="s">
        <v>4</v>
      </c>
      <c r="B67" s="3"/>
      <c r="C67" s="31">
        <v>3.1464737793851718</v>
      </c>
      <c r="D67" s="31">
        <v>135.66003616636527</v>
      </c>
      <c r="E67" s="31">
        <v>2.2668056279312143</v>
      </c>
      <c r="F67" s="31">
        <v>104.81927710843372</v>
      </c>
      <c r="G67" s="31">
        <v>3.0018083182640143</v>
      </c>
      <c r="H67" s="12"/>
      <c r="I67" s="30">
        <v>2.5551684088269457</v>
      </c>
      <c r="J67" s="30">
        <v>130.46844754161827</v>
      </c>
      <c r="K67" s="30">
        <v>1.9208381839348081</v>
      </c>
      <c r="L67" s="30">
        <v>113.79310344827587</v>
      </c>
      <c r="M67" s="30">
        <v>2.2454510259388312</v>
      </c>
      <c r="N67" s="12"/>
      <c r="O67" s="30">
        <v>1.8684603886397608</v>
      </c>
      <c r="P67" s="30">
        <v>131.39013452914799</v>
      </c>
      <c r="Q67" s="30">
        <v>1.4021312394840157</v>
      </c>
      <c r="R67" s="30">
        <v>104.16666666666667</v>
      </c>
      <c r="S67" s="30">
        <v>1.7937219730941705</v>
      </c>
      <c r="T67" s="12"/>
      <c r="U67" s="30">
        <v>2.4653312788906012</v>
      </c>
      <c r="V67" s="30">
        <v>130.62403697996919</v>
      </c>
      <c r="W67" s="30">
        <v>1.8523878437047756</v>
      </c>
      <c r="X67" s="30">
        <v>112.28070175438596</v>
      </c>
      <c r="Y67" s="30">
        <v>2.1956856702619416</v>
      </c>
      <c r="Z67" s="12"/>
      <c r="AA67" s="30">
        <v>2.6128266033254155</v>
      </c>
      <c r="AB67" s="30">
        <v>132.84696301323379</v>
      </c>
      <c r="AC67" s="30">
        <v>1.9288577154308615</v>
      </c>
      <c r="AD67" s="30">
        <v>102.66666666666666</v>
      </c>
      <c r="AE67" s="30">
        <v>2.5449609772650152</v>
      </c>
      <c r="AF67" s="12"/>
      <c r="AG67" s="30">
        <v>3.5311248634874408</v>
      </c>
      <c r="AH67" s="30">
        <v>148.52566436112122</v>
      </c>
      <c r="AI67" s="30">
        <v>2.3222408427100789</v>
      </c>
      <c r="AJ67" s="30">
        <v>106.5934065934066</v>
      </c>
      <c r="AK67" s="30">
        <v>3.3127047688387332</v>
      </c>
      <c r="AL67" s="12"/>
      <c r="AM67" s="30">
        <v>4.6996124031007751</v>
      </c>
      <c r="AN67" s="30">
        <v>160.07751937984494</v>
      </c>
      <c r="AO67" s="30">
        <v>2.8521023228462217</v>
      </c>
      <c r="AP67" s="30">
        <v>119.75308641975309</v>
      </c>
      <c r="AQ67" s="30">
        <v>3.9244186046511627</v>
      </c>
      <c r="AR67" s="12"/>
      <c r="AS67" s="37">
        <v>2.9274132114484712</v>
      </c>
      <c r="AT67" s="37">
        <v>137.81151376645991</v>
      </c>
      <c r="AU67" s="37">
        <v>2.0800309298279531</v>
      </c>
      <c r="AV67" s="37">
        <v>109.12778904665315</v>
      </c>
      <c r="AW67" s="37">
        <v>2.6825552290782455</v>
      </c>
    </row>
    <row r="68" spans="1:49" x14ac:dyDescent="0.3">
      <c r="A68" s="2" t="s">
        <v>5</v>
      </c>
      <c r="B68" s="3"/>
      <c r="C68" s="31">
        <v>1.6483516483516485</v>
      </c>
      <c r="D68" s="31">
        <v>130.9065934065934</v>
      </c>
      <c r="E68" s="31">
        <v>1.2435233160621761</v>
      </c>
      <c r="F68" s="31">
        <v>109.09090909090908</v>
      </c>
      <c r="G68" s="31">
        <v>1.5109890109890109</v>
      </c>
      <c r="H68" s="12"/>
      <c r="I68" s="30">
        <v>1.4306151645207439</v>
      </c>
      <c r="J68" s="30">
        <v>131.47353361945636</v>
      </c>
      <c r="K68" s="30">
        <v>1.0764262648008611</v>
      </c>
      <c r="L68" s="30">
        <v>100</v>
      </c>
      <c r="M68" s="30">
        <v>1.4306151645207439</v>
      </c>
      <c r="N68" s="12"/>
      <c r="O68" s="30">
        <v>2.9453015427769986</v>
      </c>
      <c r="P68" s="30">
        <v>128.05049088359047</v>
      </c>
      <c r="Q68" s="30">
        <v>2.2483940042826553</v>
      </c>
      <c r="R68" s="30">
        <v>100</v>
      </c>
      <c r="S68" s="30">
        <v>2.9453015427769986</v>
      </c>
      <c r="T68" s="12"/>
      <c r="U68" s="30">
        <v>2.5710419485791611</v>
      </c>
      <c r="V68" s="30">
        <v>138.56562922868741</v>
      </c>
      <c r="W68" s="30">
        <v>1.8216682646212849</v>
      </c>
      <c r="X68" s="30">
        <v>100</v>
      </c>
      <c r="Y68" s="30">
        <v>2.5710419485791611</v>
      </c>
      <c r="Z68" s="12"/>
      <c r="AA68" s="30">
        <v>1.8796992481203008</v>
      </c>
      <c r="AB68" s="30">
        <v>128.19548872180451</v>
      </c>
      <c r="AC68" s="30">
        <v>1.4450867052023122</v>
      </c>
      <c r="AD68" s="30">
        <v>100</v>
      </c>
      <c r="AE68" s="30">
        <v>1.8796992481203008</v>
      </c>
      <c r="AF68" s="12"/>
      <c r="AG68" s="30">
        <v>2.9299363057324843</v>
      </c>
      <c r="AH68" s="30">
        <v>135.54140127388536</v>
      </c>
      <c r="AI68" s="30">
        <v>2.1159153633854646</v>
      </c>
      <c r="AJ68" s="30">
        <v>109.52380952380953</v>
      </c>
      <c r="AK68" s="30">
        <v>2.6751592356687901</v>
      </c>
      <c r="AL68" s="12"/>
      <c r="AM68" s="30">
        <v>4.2857142857142856</v>
      </c>
      <c r="AN68" s="30">
        <v>150.17857142857142</v>
      </c>
      <c r="AO68" s="30">
        <v>2.7745664739884393</v>
      </c>
      <c r="AP68" s="30">
        <v>100</v>
      </c>
      <c r="AQ68" s="30">
        <v>4.2857142857142856</v>
      </c>
      <c r="AR68" s="12"/>
      <c r="AS68" s="37">
        <v>2.4691358024691357</v>
      </c>
      <c r="AT68" s="37">
        <v>134.14974113898845</v>
      </c>
      <c r="AU68" s="37">
        <v>1.8073167176796385</v>
      </c>
      <c r="AV68" s="37">
        <v>102.4793388429752</v>
      </c>
      <c r="AW68" s="37">
        <v>2.4093986459577854</v>
      </c>
    </row>
    <row r="69" spans="1:49" x14ac:dyDescent="0.3">
      <c r="A69" s="2" t="s">
        <v>6</v>
      </c>
      <c r="B69" s="3"/>
      <c r="C69" s="31">
        <v>0.98661028893587033</v>
      </c>
      <c r="D69" s="31">
        <v>124.87667371388302</v>
      </c>
      <c r="E69" s="31">
        <v>0.78387458006718924</v>
      </c>
      <c r="F69" s="31">
        <v>100</v>
      </c>
      <c r="G69" s="31">
        <v>0.98661028893587033</v>
      </c>
      <c r="H69" s="12"/>
      <c r="I69" s="30">
        <v>1.0575016523463316</v>
      </c>
      <c r="J69" s="30">
        <v>127.82551222736285</v>
      </c>
      <c r="K69" s="30">
        <v>0.82051282051282048</v>
      </c>
      <c r="L69" s="30">
        <v>114.28571428571428</v>
      </c>
      <c r="M69" s="30">
        <v>0.92531394580304038</v>
      </c>
      <c r="N69" s="12"/>
      <c r="O69" s="30">
        <v>0.46979865771812079</v>
      </c>
      <c r="P69" s="30">
        <v>124.83221476510067</v>
      </c>
      <c r="Q69" s="30">
        <v>0.37493304767005892</v>
      </c>
      <c r="R69" s="30">
        <v>116.66666666666667</v>
      </c>
      <c r="S69" s="30">
        <v>0.40268456375838929</v>
      </c>
      <c r="T69" s="12"/>
      <c r="U69" s="30">
        <v>0.64557779212395094</v>
      </c>
      <c r="V69" s="30">
        <v>124.27372498386056</v>
      </c>
      <c r="W69" s="30">
        <v>0.516795865633075</v>
      </c>
      <c r="X69" s="30">
        <v>100</v>
      </c>
      <c r="Y69" s="30">
        <v>0.64557779212395094</v>
      </c>
      <c r="Z69" s="12"/>
      <c r="AA69" s="30">
        <v>0.76530612244897955</v>
      </c>
      <c r="AB69" s="30">
        <v>126.33928571428572</v>
      </c>
      <c r="AC69" s="30">
        <v>0.60210737581535378</v>
      </c>
      <c r="AD69" s="30">
        <v>100</v>
      </c>
      <c r="AE69" s="30">
        <v>0.76530612244897955</v>
      </c>
      <c r="AF69" s="12"/>
      <c r="AG69" s="30">
        <v>1.2445095168374818</v>
      </c>
      <c r="AH69" s="30">
        <v>139.0190336749634</v>
      </c>
      <c r="AI69" s="30">
        <v>0.88726513569937371</v>
      </c>
      <c r="AJ69" s="30">
        <v>100</v>
      </c>
      <c r="AK69" s="30">
        <v>1.2445095168374818</v>
      </c>
      <c r="AL69" s="12"/>
      <c r="AM69" s="30">
        <v>1.3863216266173752</v>
      </c>
      <c r="AN69" s="30">
        <v>141.49722735674678</v>
      </c>
      <c r="AO69" s="30">
        <v>0.97024579560155233</v>
      </c>
      <c r="AP69" s="30">
        <v>100</v>
      </c>
      <c r="AQ69" s="30">
        <v>1.3863216266173752</v>
      </c>
      <c r="AR69" s="12"/>
      <c r="AS69" s="37">
        <v>0.91118453990187243</v>
      </c>
      <c r="AT69" s="37">
        <v>129.1879443276259</v>
      </c>
      <c r="AU69" s="37">
        <v>0.70037712614484715</v>
      </c>
      <c r="AV69" s="37">
        <v>103.40909090909092</v>
      </c>
      <c r="AW69" s="37">
        <v>0.88114548913587665</v>
      </c>
    </row>
    <row r="70" spans="1:49" x14ac:dyDescent="0.3">
      <c r="A70" s="2" t="s">
        <v>7</v>
      </c>
      <c r="B70" s="3"/>
      <c r="C70" s="31">
        <v>1.9520851818988465</v>
      </c>
      <c r="D70" s="31">
        <v>135.07837917775808</v>
      </c>
      <c r="E70" s="31">
        <v>1.4245629181955537</v>
      </c>
      <c r="F70" s="31">
        <v>103.125</v>
      </c>
      <c r="G70" s="31">
        <v>1.8929310854776691</v>
      </c>
      <c r="H70" s="12"/>
      <c r="I70" s="30">
        <v>1.8873576992210903</v>
      </c>
      <c r="J70" s="30">
        <v>130.64709406830437</v>
      </c>
      <c r="K70" s="30">
        <v>1.4240506329113924</v>
      </c>
      <c r="L70" s="30">
        <v>110.5263157894737</v>
      </c>
      <c r="M70" s="30">
        <v>1.7076093469143201</v>
      </c>
      <c r="N70" s="12"/>
      <c r="O70" s="30">
        <v>1.7585692995529061</v>
      </c>
      <c r="P70" s="30">
        <v>130.46199701937405</v>
      </c>
      <c r="Q70" s="30">
        <v>1.3300270513976555</v>
      </c>
      <c r="R70" s="30">
        <v>107.27272727272728</v>
      </c>
      <c r="S70" s="30">
        <v>1.639344262295082</v>
      </c>
      <c r="T70" s="12"/>
      <c r="U70" s="30">
        <v>1.9944768333844738</v>
      </c>
      <c r="V70" s="30">
        <v>131.6661552623504</v>
      </c>
      <c r="W70" s="30">
        <v>1.4921946740128558</v>
      </c>
      <c r="X70" s="30">
        <v>110.16949152542372</v>
      </c>
      <c r="Y70" s="30">
        <v>1.8103712795335993</v>
      </c>
      <c r="Z70" s="12"/>
      <c r="AA70" s="30">
        <v>2.321237993596585</v>
      </c>
      <c r="AB70" s="30">
        <v>130.33617929562433</v>
      </c>
      <c r="AC70" s="30">
        <v>1.7497988736926788</v>
      </c>
      <c r="AD70" s="30">
        <v>103.57142857142858</v>
      </c>
      <c r="AE70" s="30">
        <v>2.2411953041622197</v>
      </c>
      <c r="AF70" s="12"/>
      <c r="AG70" s="30">
        <v>3.2719836400818001</v>
      </c>
      <c r="AH70" s="30">
        <v>147.67747589833479</v>
      </c>
      <c r="AI70" s="30">
        <v>2.1676020901877298</v>
      </c>
      <c r="AJ70" s="30">
        <v>114.28571428571428</v>
      </c>
      <c r="AK70" s="30">
        <v>2.8629856850715747</v>
      </c>
      <c r="AL70" s="12"/>
      <c r="AM70" s="30">
        <v>3.0739299610894939</v>
      </c>
      <c r="AN70" s="30">
        <v>166.49805447470817</v>
      </c>
      <c r="AO70" s="30">
        <v>1.812758145938504</v>
      </c>
      <c r="AP70" s="30">
        <v>117.91044776119404</v>
      </c>
      <c r="AQ70" s="30">
        <v>2.6070038910505837</v>
      </c>
      <c r="AR70" s="12"/>
      <c r="AS70" s="37">
        <v>2.3012914969229437</v>
      </c>
      <c r="AT70" s="37">
        <v>137.88246511224756</v>
      </c>
      <c r="AU70" s="37">
        <v>1.6416249304396218</v>
      </c>
      <c r="AV70" s="37">
        <v>109.71074380165288</v>
      </c>
      <c r="AW70" s="37">
        <v>2.0975990292103668</v>
      </c>
    </row>
    <row r="71" spans="1:49" s="59" customFormat="1" x14ac:dyDescent="0.3">
      <c r="A71" s="28" t="s">
        <v>8</v>
      </c>
      <c r="B71" s="76"/>
      <c r="C71" s="36">
        <v>2.0604236601458501</v>
      </c>
      <c r="D71" s="36">
        <v>133.81757147818035</v>
      </c>
      <c r="E71" s="36">
        <v>1.5163777313966862</v>
      </c>
      <c r="F71" s="36">
        <v>105.32544378698225</v>
      </c>
      <c r="G71" s="36">
        <v>1.9562449357564533</v>
      </c>
      <c r="H71" s="48"/>
      <c r="I71" s="35">
        <v>1.6138295428440155</v>
      </c>
      <c r="J71" s="43">
        <v>130.15161957270848</v>
      </c>
      <c r="K71" s="35">
        <v>1.2247744410059713</v>
      </c>
      <c r="L71" s="35">
        <v>108.49420849420849</v>
      </c>
      <c r="M71" s="35">
        <v>1.4874798989202849</v>
      </c>
      <c r="N71" s="48"/>
      <c r="O71" s="35">
        <v>1.7096444393956607</v>
      </c>
      <c r="P71" s="35">
        <v>131.06895376576168</v>
      </c>
      <c r="Q71" s="35">
        <v>1.2875903665996491</v>
      </c>
      <c r="R71" s="35">
        <v>106.73758865248226</v>
      </c>
      <c r="S71" s="35">
        <v>1.6017266840849711</v>
      </c>
      <c r="T71" s="48"/>
      <c r="U71" s="35">
        <v>1.8856172140430352</v>
      </c>
      <c r="V71" s="35">
        <v>131.10985277463195</v>
      </c>
      <c r="W71" s="35">
        <v>1.417805594584238</v>
      </c>
      <c r="X71" s="35">
        <v>106.73076923076923</v>
      </c>
      <c r="Y71" s="35">
        <v>1.766704416761042</v>
      </c>
      <c r="Z71" s="48"/>
      <c r="AA71" s="35">
        <v>1.9755409219190969</v>
      </c>
      <c r="AB71" s="35">
        <v>132.09470053308249</v>
      </c>
      <c r="AC71" s="35">
        <v>1.4735118699567302</v>
      </c>
      <c r="AD71" s="35">
        <v>103.84615384615385</v>
      </c>
      <c r="AE71" s="35">
        <v>1.9023727396257972</v>
      </c>
      <c r="AF71" s="48"/>
      <c r="AG71" s="35">
        <v>2.7050560167179429</v>
      </c>
      <c r="AH71" s="35">
        <v>146.26458466360944</v>
      </c>
      <c r="AI71" s="35">
        <v>1.8158438218446791</v>
      </c>
      <c r="AJ71" s="35">
        <v>108.12064965197217</v>
      </c>
      <c r="AK71" s="35">
        <v>2.5018865734022175</v>
      </c>
      <c r="AL71" s="48"/>
      <c r="AM71" s="35">
        <v>3.3325619069659798</v>
      </c>
      <c r="AN71" s="35">
        <v>161.01211139396744</v>
      </c>
      <c r="AO71" s="35">
        <v>2.0277882087870824</v>
      </c>
      <c r="AP71" s="35">
        <v>113.0890052356021</v>
      </c>
      <c r="AQ71" s="35">
        <v>2.9468487232893619</v>
      </c>
      <c r="AR71" s="48"/>
      <c r="AS71" s="35">
        <v>2.1353118712273642</v>
      </c>
      <c r="AT71" s="84">
        <v>136.95254862508384</v>
      </c>
      <c r="AU71" s="35">
        <v>1.5352251904715981</v>
      </c>
      <c r="AV71" s="35">
        <v>107.55912162162163</v>
      </c>
      <c r="AW71" s="35">
        <v>1.9852448021462106</v>
      </c>
    </row>
    <row r="72" spans="1:49" x14ac:dyDescent="0.3">
      <c r="A72" s="2" t="s">
        <v>9</v>
      </c>
      <c r="B72" s="3"/>
      <c r="C72" s="31">
        <v>1.4049328754292851</v>
      </c>
      <c r="D72" s="31">
        <v>128.25476116141118</v>
      </c>
      <c r="E72" s="31">
        <v>1.0835540573079701</v>
      </c>
      <c r="F72" s="31">
        <v>107.14285714285714</v>
      </c>
      <c r="G72" s="31">
        <v>1.3112706837339994</v>
      </c>
      <c r="H72" s="12"/>
      <c r="I72" s="30">
        <v>1.4622798271851114</v>
      </c>
      <c r="J72" s="30">
        <v>125.22432701894317</v>
      </c>
      <c r="K72" s="30">
        <v>1.1542497376705141</v>
      </c>
      <c r="L72" s="30">
        <v>104.76190476190477</v>
      </c>
      <c r="M72" s="30">
        <v>1.3958125623130608</v>
      </c>
      <c r="N72" s="12"/>
      <c r="O72" s="30">
        <v>1.5156401160915833</v>
      </c>
      <c r="P72" s="30">
        <v>126.79780715898097</v>
      </c>
      <c r="Q72" s="30">
        <v>1.1812013068610203</v>
      </c>
      <c r="R72" s="30">
        <v>102.17391304347827</v>
      </c>
      <c r="S72" s="30">
        <v>1.4833924540470815</v>
      </c>
      <c r="T72" s="12"/>
      <c r="U72" s="30">
        <v>1.2624584717607974</v>
      </c>
      <c r="V72" s="30">
        <v>125.38205980066446</v>
      </c>
      <c r="W72" s="30">
        <v>0.99685204616998946</v>
      </c>
      <c r="X72" s="30">
        <v>108.57142857142857</v>
      </c>
      <c r="Y72" s="30">
        <v>1.1627906976744187</v>
      </c>
      <c r="Z72" s="12"/>
      <c r="AA72" s="30">
        <v>1.5304560759106214</v>
      </c>
      <c r="AB72" s="30">
        <v>128.74196510560148</v>
      </c>
      <c r="AC72" s="30">
        <v>1.1748120300751879</v>
      </c>
      <c r="AD72" s="30">
        <v>106.38297872340425</v>
      </c>
      <c r="AE72" s="30">
        <v>1.4386287113559841</v>
      </c>
      <c r="AF72" s="12"/>
      <c r="AG72" s="30">
        <v>1.7417644831503221</v>
      </c>
      <c r="AH72" s="30">
        <v>137.94017417644829</v>
      </c>
      <c r="AI72" s="30">
        <v>1.24695039306045</v>
      </c>
      <c r="AJ72" s="30">
        <v>114.99999999999999</v>
      </c>
      <c r="AK72" s="30">
        <v>1.5145778114350625</v>
      </c>
      <c r="AL72" s="12"/>
      <c r="AM72" s="30">
        <v>2.6289180990899901</v>
      </c>
      <c r="AN72" s="30">
        <v>153.38725985844289</v>
      </c>
      <c r="AO72" s="30">
        <v>1.6850291639662993</v>
      </c>
      <c r="AP72" s="30">
        <v>101.96078431372548</v>
      </c>
      <c r="AQ72" s="30">
        <v>2.578361981799798</v>
      </c>
      <c r="AR72" s="12"/>
      <c r="AS72" s="37">
        <v>1.5933494977485281</v>
      </c>
      <c r="AT72" s="37">
        <v>130.95650452768567</v>
      </c>
      <c r="AU72" s="37">
        <v>1.2020756337029155</v>
      </c>
      <c r="AV72" s="37">
        <v>106.27062706270627</v>
      </c>
      <c r="AW72" s="37">
        <v>1.4993319808006333</v>
      </c>
    </row>
    <row r="73" spans="1:49" x14ac:dyDescent="0.3">
      <c r="A73" s="2" t="s">
        <v>10</v>
      </c>
      <c r="B73" s="3"/>
      <c r="C73" s="31">
        <v>2.6515151515151514</v>
      </c>
      <c r="D73" s="31">
        <v>138.25757575757575</v>
      </c>
      <c r="E73" s="31">
        <v>1.881720430107527</v>
      </c>
      <c r="F73" s="31">
        <v>107.69230769230769</v>
      </c>
      <c r="G73" s="31">
        <v>2.4621212121212119</v>
      </c>
      <c r="H73" s="12"/>
      <c r="I73" s="30">
        <v>2.1359223300970873</v>
      </c>
      <c r="J73" s="30">
        <v>137.47572815533982</v>
      </c>
      <c r="K73" s="30">
        <v>1.52990264255911</v>
      </c>
      <c r="L73" s="30">
        <v>100</v>
      </c>
      <c r="M73" s="30">
        <v>2.1359223300970873</v>
      </c>
      <c r="N73" s="12"/>
      <c r="O73" s="30">
        <v>2.9411764705882351</v>
      </c>
      <c r="P73" s="30">
        <v>135.09803921568627</v>
      </c>
      <c r="Q73" s="30">
        <v>2.1306818181818179</v>
      </c>
      <c r="R73" s="30">
        <v>115.38461538461537</v>
      </c>
      <c r="S73" s="30">
        <v>2.5490196078431371</v>
      </c>
      <c r="T73" s="12"/>
      <c r="U73" s="30">
        <v>1.8072289156626504</v>
      </c>
      <c r="V73" s="30">
        <v>145.98393574297188</v>
      </c>
      <c r="W73" s="30">
        <v>1.2228260869565217</v>
      </c>
      <c r="X73" s="30">
        <v>100</v>
      </c>
      <c r="Y73" s="30">
        <v>1.8072289156626504</v>
      </c>
      <c r="Z73" s="12"/>
      <c r="AA73" s="30">
        <v>2.218430034129693</v>
      </c>
      <c r="AB73" s="30">
        <v>139.07849829351534</v>
      </c>
      <c r="AC73" s="30">
        <v>1.5700483091787441</v>
      </c>
      <c r="AD73" s="30">
        <v>118.18181818181819</v>
      </c>
      <c r="AE73" s="30">
        <v>1.877133105802048</v>
      </c>
      <c r="AF73" s="12"/>
      <c r="AG73" s="30">
        <v>3.2755298651252409</v>
      </c>
      <c r="AH73" s="30">
        <v>147.20616570327553</v>
      </c>
      <c r="AI73" s="30">
        <v>2.1766965428937262</v>
      </c>
      <c r="AJ73" s="30">
        <v>100</v>
      </c>
      <c r="AK73" s="30">
        <v>3.2755298651252409</v>
      </c>
      <c r="AL73" s="12"/>
      <c r="AM73" s="30">
        <v>3.1175059952038371</v>
      </c>
      <c r="AN73" s="30">
        <v>154.19664268585132</v>
      </c>
      <c r="AO73" s="30">
        <v>1.9817073170731707</v>
      </c>
      <c r="AP73" s="30">
        <v>108.33333333333333</v>
      </c>
      <c r="AQ73" s="30">
        <v>2.877697841726619</v>
      </c>
      <c r="AR73" s="12"/>
      <c r="AS73" s="37">
        <v>2.5748670584942626</v>
      </c>
      <c r="AT73" s="37">
        <v>142.06549118387909</v>
      </c>
      <c r="AU73" s="37">
        <v>1.780185758513932</v>
      </c>
      <c r="AV73" s="37">
        <v>106.9767441860465</v>
      </c>
      <c r="AW73" s="37">
        <v>2.406940945983767</v>
      </c>
    </row>
    <row r="74" spans="1:49" x14ac:dyDescent="0.3">
      <c r="A74" s="2" t="s">
        <v>11</v>
      </c>
      <c r="B74" s="3"/>
      <c r="C74" s="31">
        <v>1.8957345971563981</v>
      </c>
      <c r="D74" s="31">
        <v>137.91469194312796</v>
      </c>
      <c r="E74" s="31">
        <v>1.3559322033898304</v>
      </c>
      <c r="F74" s="31">
        <v>125</v>
      </c>
      <c r="G74" s="31">
        <v>1.5165876777251186</v>
      </c>
      <c r="H74" s="12"/>
      <c r="I74" s="30">
        <v>1.5228426395939088</v>
      </c>
      <c r="J74" s="30">
        <v>137.15736040609136</v>
      </c>
      <c r="K74" s="30">
        <v>1.0980966325036603</v>
      </c>
      <c r="L74" s="30">
        <v>100</v>
      </c>
      <c r="M74" s="30">
        <v>1.5228426395939088</v>
      </c>
      <c r="N74" s="12"/>
      <c r="O74" s="30">
        <v>2.0618556701030926</v>
      </c>
      <c r="P74" s="30">
        <v>140.01874414245549</v>
      </c>
      <c r="Q74" s="30">
        <v>1.4511873350923483</v>
      </c>
      <c r="R74" s="30">
        <v>100</v>
      </c>
      <c r="S74" s="30">
        <v>2.0618556701030926</v>
      </c>
      <c r="T74" s="12"/>
      <c r="U74" s="30">
        <v>1.1650485436893203</v>
      </c>
      <c r="V74" s="30">
        <v>137.37864077669903</v>
      </c>
      <c r="W74" s="30">
        <v>0.84092501751927129</v>
      </c>
      <c r="X74" s="30">
        <v>100</v>
      </c>
      <c r="Y74" s="30">
        <v>1.1650485436893203</v>
      </c>
      <c r="Z74" s="12"/>
      <c r="AA74" s="30">
        <v>1.1162790697674418</v>
      </c>
      <c r="AB74" s="30">
        <v>136.74418604651163</v>
      </c>
      <c r="AC74" s="30">
        <v>0.80971659919028338</v>
      </c>
      <c r="AD74" s="30">
        <v>109.09090909090908</v>
      </c>
      <c r="AE74" s="30">
        <v>1.0232558139534882</v>
      </c>
      <c r="AF74" s="12"/>
      <c r="AG74" s="30">
        <v>3.3243486073674751</v>
      </c>
      <c r="AH74" s="30">
        <v>152.47079964061098</v>
      </c>
      <c r="AI74" s="30">
        <v>2.1337946943483272</v>
      </c>
      <c r="AJ74" s="30">
        <v>105.71428571428572</v>
      </c>
      <c r="AK74" s="30">
        <v>3.1446540880503147</v>
      </c>
      <c r="AL74" s="12"/>
      <c r="AM74" s="30">
        <v>3.5194174757281553</v>
      </c>
      <c r="AN74" s="30">
        <v>163.59223300970874</v>
      </c>
      <c r="AO74" s="30">
        <v>2.1060275962236745</v>
      </c>
      <c r="AP74" s="30">
        <v>107.40740740740742</v>
      </c>
      <c r="AQ74" s="30">
        <v>3.2766990291262137</v>
      </c>
      <c r="AR74" s="12"/>
      <c r="AS74" s="37">
        <v>2.0562316407889214</v>
      </c>
      <c r="AT74" s="37">
        <v>143.09693663449434</v>
      </c>
      <c r="AU74" s="37">
        <v>1.4165943914426133</v>
      </c>
      <c r="AV74" s="37">
        <v>106.5217391304348</v>
      </c>
      <c r="AW74" s="37">
        <v>1.9303399076793955</v>
      </c>
    </row>
    <row r="75" spans="1:49" x14ac:dyDescent="0.3">
      <c r="A75" s="2" t="s">
        <v>12</v>
      </c>
      <c r="B75" s="3"/>
      <c r="C75" s="31">
        <v>1.8356839041862547</v>
      </c>
      <c r="D75" s="31">
        <v>135.84060890978284</v>
      </c>
      <c r="E75" s="31">
        <v>1.3333333333333335</v>
      </c>
      <c r="F75" s="31">
        <v>107.89473684210526</v>
      </c>
      <c r="G75" s="31">
        <v>1.7013655697336021</v>
      </c>
      <c r="H75" s="12"/>
      <c r="I75" s="30">
        <v>1.6878562034195528</v>
      </c>
      <c r="J75" s="30">
        <v>131.3897413415169</v>
      </c>
      <c r="K75" s="30">
        <v>1.2683248229286772</v>
      </c>
      <c r="L75" s="30">
        <v>110.00000000000001</v>
      </c>
      <c r="M75" s="30">
        <v>1.5344147303814117</v>
      </c>
      <c r="N75" s="12"/>
      <c r="O75" s="30">
        <v>1.2871726586773191</v>
      </c>
      <c r="P75" s="30">
        <v>133.99911229471815</v>
      </c>
      <c r="Q75" s="30">
        <v>0.95144356955380571</v>
      </c>
      <c r="R75" s="30">
        <v>100</v>
      </c>
      <c r="S75" s="30">
        <v>1.2871726586773191</v>
      </c>
      <c r="T75" s="12"/>
      <c r="U75" s="30">
        <v>1.4682981090100111</v>
      </c>
      <c r="V75" s="30">
        <v>134.48275862068965</v>
      </c>
      <c r="W75" s="30">
        <v>1.0800196367206676</v>
      </c>
      <c r="X75" s="30">
        <v>108.19672131147541</v>
      </c>
      <c r="Y75" s="30">
        <v>1.35706340378198</v>
      </c>
      <c r="Z75" s="12"/>
      <c r="AA75" s="30">
        <v>1.482595616673829</v>
      </c>
      <c r="AB75" s="30">
        <v>135.17404383326169</v>
      </c>
      <c r="AC75" s="30">
        <v>1.0849056603773584</v>
      </c>
      <c r="AD75" s="30">
        <v>106.15384615384616</v>
      </c>
      <c r="AE75" s="30">
        <v>1.3966480446927374</v>
      </c>
      <c r="AF75" s="12"/>
      <c r="AG75" s="30">
        <v>2.4280812879387699</v>
      </c>
      <c r="AH75" s="30">
        <v>147.5851148060174</v>
      </c>
      <c r="AI75" s="30">
        <v>1.6185784658691063</v>
      </c>
      <c r="AJ75" s="30">
        <v>110.8433734939759</v>
      </c>
      <c r="AK75" s="30">
        <v>2.190551596727369</v>
      </c>
      <c r="AL75" s="12"/>
      <c r="AM75" s="30">
        <v>2.5243309002433092</v>
      </c>
      <c r="AN75" s="30">
        <v>164.32481751824815</v>
      </c>
      <c r="AO75" s="30">
        <v>1.5129420342690485</v>
      </c>
      <c r="AP75" s="30">
        <v>115.27777777777777</v>
      </c>
      <c r="AQ75" s="30">
        <v>2.1897810218978102</v>
      </c>
      <c r="AR75" s="12"/>
      <c r="AS75" s="37">
        <v>1.7707738315244783</v>
      </c>
      <c r="AT75" s="37">
        <v>139.21239205671853</v>
      </c>
      <c r="AU75" s="37">
        <v>1.2560179226845893</v>
      </c>
      <c r="AV75" s="37">
        <v>108.65979381443299</v>
      </c>
      <c r="AW75" s="37">
        <v>1.629649541346057</v>
      </c>
    </row>
    <row r="76" spans="1:49" s="59" customFormat="1" x14ac:dyDescent="0.3">
      <c r="A76" s="29" t="s">
        <v>13</v>
      </c>
      <c r="B76" s="77"/>
      <c r="C76" s="36">
        <v>1.7399762239273748</v>
      </c>
      <c r="D76" s="36">
        <v>133.58910623581542</v>
      </c>
      <c r="E76" s="36">
        <v>1.2857371026992492</v>
      </c>
      <c r="F76" s="36">
        <v>109.52380952380953</v>
      </c>
      <c r="G76" s="36">
        <v>1.5886739435858641</v>
      </c>
      <c r="H76" s="48"/>
      <c r="I76" s="35">
        <v>1.6205490023150699</v>
      </c>
      <c r="J76" s="35">
        <v>130.31639290045197</v>
      </c>
      <c r="K76" s="35">
        <v>1.2282754010695187</v>
      </c>
      <c r="L76" s="35">
        <v>106.5217391304348</v>
      </c>
      <c r="M76" s="35">
        <v>1.5213317164590452</v>
      </c>
      <c r="N76" s="48"/>
      <c r="O76" s="35">
        <v>1.5461672473867596</v>
      </c>
      <c r="P76" s="35">
        <v>132.32796167247386</v>
      </c>
      <c r="Q76" s="43">
        <v>1.1549410329402197</v>
      </c>
      <c r="R76" s="43">
        <v>102.15827338129498</v>
      </c>
      <c r="S76" s="35">
        <v>1.5135017421602788</v>
      </c>
      <c r="T76" s="48"/>
      <c r="U76" s="43">
        <v>1.3838149009188532</v>
      </c>
      <c r="V76" s="35">
        <v>132.41448023912321</v>
      </c>
      <c r="W76" s="35">
        <v>1.0342545093496609</v>
      </c>
      <c r="X76" s="35">
        <v>106.83760683760684</v>
      </c>
      <c r="Y76" s="43">
        <v>1.2952507472600465</v>
      </c>
      <c r="Z76" s="48"/>
      <c r="AA76" s="35">
        <v>1.5028177833437695</v>
      </c>
      <c r="AB76" s="35">
        <v>133.39595074097267</v>
      </c>
      <c r="AC76" s="35">
        <v>1.114033730465728</v>
      </c>
      <c r="AD76" s="35">
        <v>107.46268656716418</v>
      </c>
      <c r="AE76" s="35">
        <v>1.3984554372782299</v>
      </c>
      <c r="AF76" s="48"/>
      <c r="AG76" s="35">
        <v>2.3815430414289258</v>
      </c>
      <c r="AH76" s="35">
        <v>145.07566360704541</v>
      </c>
      <c r="AI76" s="35">
        <v>1.6150740242261103</v>
      </c>
      <c r="AJ76" s="35">
        <v>109.71428571428572</v>
      </c>
      <c r="AK76" s="35">
        <v>2.1706772513024064</v>
      </c>
      <c r="AL76" s="48"/>
      <c r="AM76" s="35">
        <v>2.7201475334255418</v>
      </c>
      <c r="AN76" s="35">
        <v>160.25818349469802</v>
      </c>
      <c r="AO76" s="35">
        <v>1.6690240452616689</v>
      </c>
      <c r="AP76" s="35">
        <v>109.25925925925925</v>
      </c>
      <c r="AQ76" s="35">
        <v>2.4896265560165975</v>
      </c>
      <c r="AR76" s="48"/>
      <c r="AS76" s="84">
        <v>1.7926580109404864</v>
      </c>
      <c r="AT76" s="35">
        <v>137.08890792855729</v>
      </c>
      <c r="AU76" s="84">
        <v>1.2907818246529839</v>
      </c>
      <c r="AV76" s="84">
        <v>107.50988142292491</v>
      </c>
      <c r="AW76" s="84">
        <v>1.667435576352732</v>
      </c>
    </row>
    <row r="77" spans="1:49" x14ac:dyDescent="0.3">
      <c r="A77" s="2" t="s">
        <v>14</v>
      </c>
      <c r="B77" s="3"/>
      <c r="C77" s="31">
        <v>2.0270270270270272</v>
      </c>
      <c r="D77" s="31">
        <v>148.64864864864865</v>
      </c>
      <c r="E77" s="31">
        <v>1.3452914798206279</v>
      </c>
      <c r="F77" s="31">
        <v>100</v>
      </c>
      <c r="G77" s="31">
        <v>2.0270270270270272</v>
      </c>
      <c r="H77" s="12"/>
      <c r="I77" s="30">
        <v>1.4586709886547813</v>
      </c>
      <c r="J77" s="30">
        <v>146.35332252836304</v>
      </c>
      <c r="K77" s="30">
        <v>0.98684210526315785</v>
      </c>
      <c r="L77" s="30">
        <v>100</v>
      </c>
      <c r="M77" s="30">
        <v>1.4586709886547813</v>
      </c>
      <c r="N77" s="12"/>
      <c r="O77" s="30">
        <v>2.7906976744186047</v>
      </c>
      <c r="P77" s="30">
        <v>147.44186046511626</v>
      </c>
      <c r="Q77" s="30">
        <v>1.8575851393188854</v>
      </c>
      <c r="R77" s="30">
        <v>112.5</v>
      </c>
      <c r="S77" s="30">
        <v>2.4806201550387597</v>
      </c>
      <c r="T77" s="12"/>
      <c r="U77" s="30">
        <v>2.3923444976076556</v>
      </c>
      <c r="V77" s="30">
        <v>142.26475279106859</v>
      </c>
      <c r="W77" s="30">
        <v>1.6538037486218304</v>
      </c>
      <c r="X77" s="30">
        <v>100</v>
      </c>
      <c r="Y77" s="30">
        <v>2.3923444976076556</v>
      </c>
      <c r="Z77" s="12"/>
      <c r="AA77" s="30">
        <v>3.4865293185419968</v>
      </c>
      <c r="AB77" s="30">
        <v>142.7892234548336</v>
      </c>
      <c r="AC77" s="30">
        <v>2.3835319609967498</v>
      </c>
      <c r="AD77" s="30">
        <v>110.00000000000001</v>
      </c>
      <c r="AE77" s="30">
        <v>3.1695721077654517</v>
      </c>
      <c r="AF77" s="12"/>
      <c r="AG77" s="30">
        <v>3.2061068702290076</v>
      </c>
      <c r="AH77" s="30">
        <v>157.55725190839695</v>
      </c>
      <c r="AI77" s="30">
        <v>1.9943019943019942</v>
      </c>
      <c r="AJ77" s="30">
        <v>116.66666666666667</v>
      </c>
      <c r="AK77" s="30">
        <v>2.7480916030534353</v>
      </c>
      <c r="AL77" s="12"/>
      <c r="AM77" s="30">
        <v>4.5267489711934159</v>
      </c>
      <c r="AN77" s="30">
        <v>169.34156378600821</v>
      </c>
      <c r="AO77" s="30">
        <v>2.6035502958579881</v>
      </c>
      <c r="AP77" s="30">
        <v>122.22222222222223</v>
      </c>
      <c r="AQ77" s="30">
        <v>3.7037037037037033</v>
      </c>
      <c r="AR77" s="12"/>
      <c r="AS77" s="37">
        <v>2.7980249235833528</v>
      </c>
      <c r="AT77" s="37">
        <v>150.05878203620972</v>
      </c>
      <c r="AU77" s="37">
        <v>1.8304876172896476</v>
      </c>
      <c r="AV77" s="37">
        <v>110.18518518518519</v>
      </c>
      <c r="AW77" s="37">
        <v>2.539383964260522</v>
      </c>
    </row>
    <row r="78" spans="1:49" x14ac:dyDescent="0.3">
      <c r="A78" s="2" t="s">
        <v>15</v>
      </c>
      <c r="B78" s="3"/>
      <c r="C78" s="31">
        <v>2.7397260273972601</v>
      </c>
      <c r="D78" s="31">
        <v>168.49315068493152</v>
      </c>
      <c r="E78" s="31">
        <v>1.6</v>
      </c>
      <c r="F78" s="31">
        <v>100</v>
      </c>
      <c r="G78" s="31">
        <v>2.7397260273972601</v>
      </c>
      <c r="H78" s="12"/>
      <c r="I78" s="30">
        <v>4.8192771084337354</v>
      </c>
      <c r="J78" s="30">
        <v>150.60240963855424</v>
      </c>
      <c r="K78" s="30">
        <v>3.1007751937984498</v>
      </c>
      <c r="L78" s="30">
        <v>133.33333333333331</v>
      </c>
      <c r="M78" s="30">
        <v>3.6144578313253009</v>
      </c>
      <c r="N78" s="12"/>
      <c r="O78" s="30">
        <v>1.5873015873015872</v>
      </c>
      <c r="P78" s="30">
        <v>180.95238095238096</v>
      </c>
      <c r="Q78" s="30">
        <v>0.86956521739130432</v>
      </c>
      <c r="R78" s="30">
        <v>100</v>
      </c>
      <c r="S78" s="30">
        <v>1.5873015873015872</v>
      </c>
      <c r="T78" s="12"/>
      <c r="U78" s="30">
        <v>11.267605633802818</v>
      </c>
      <c r="V78" s="30">
        <v>170.42253521126759</v>
      </c>
      <c r="W78" s="30">
        <v>6.2015503875968996</v>
      </c>
      <c r="X78" s="30">
        <v>160</v>
      </c>
      <c r="Y78" s="30">
        <v>7.042253521126761</v>
      </c>
      <c r="Z78" s="12"/>
      <c r="AA78" s="30">
        <v>4.4776119402985071</v>
      </c>
      <c r="AB78" s="30">
        <v>144.77611940298507</v>
      </c>
      <c r="AC78" s="30">
        <v>3</v>
      </c>
      <c r="AD78" s="30">
        <v>100</v>
      </c>
      <c r="AE78" s="30">
        <v>4.4776119402985071</v>
      </c>
      <c r="AF78" s="12"/>
      <c r="AG78" s="30">
        <v>2.1739130434782608</v>
      </c>
      <c r="AH78" s="30">
        <v>156.52173913043478</v>
      </c>
      <c r="AI78" s="30">
        <v>1.3698630136986301</v>
      </c>
      <c r="AJ78" s="30">
        <v>100</v>
      </c>
      <c r="AK78" s="30">
        <v>2.1739130434782608</v>
      </c>
      <c r="AL78" s="12"/>
      <c r="AM78" s="30">
        <v>0</v>
      </c>
      <c r="AN78" s="30">
        <v>222.22222222222223</v>
      </c>
      <c r="AO78" s="30">
        <v>0</v>
      </c>
      <c r="AP78" s="30">
        <v>0</v>
      </c>
      <c r="AQ78" s="30">
        <v>0</v>
      </c>
      <c r="AR78" s="12"/>
      <c r="AS78" s="37">
        <v>3.90625</v>
      </c>
      <c r="AT78" s="37">
        <v>168.75</v>
      </c>
      <c r="AU78" s="37">
        <v>2.2624434389140271</v>
      </c>
      <c r="AV78" s="37">
        <v>125</v>
      </c>
      <c r="AW78" s="37">
        <v>3.125</v>
      </c>
    </row>
    <row r="79" spans="1:49" x14ac:dyDescent="0.3">
      <c r="A79" s="2" t="s">
        <v>16</v>
      </c>
      <c r="B79" s="3"/>
      <c r="C79" s="31">
        <v>2.3108030040439052</v>
      </c>
      <c r="D79" s="31">
        <v>150.20219526285382</v>
      </c>
      <c r="E79" s="31">
        <v>1.5151515151515151</v>
      </c>
      <c r="F79" s="31">
        <v>111.11111111111111</v>
      </c>
      <c r="G79" s="31">
        <v>2.0797227036395149</v>
      </c>
      <c r="H79" s="12"/>
      <c r="I79" s="30">
        <v>1.6029593094944512</v>
      </c>
      <c r="J79" s="30">
        <v>143.71146732429102</v>
      </c>
      <c r="K79" s="30">
        <v>1.1030971574034791</v>
      </c>
      <c r="L79" s="30">
        <v>104</v>
      </c>
      <c r="M79" s="30">
        <v>1.5413070283600494</v>
      </c>
      <c r="N79" s="12"/>
      <c r="O79" s="30">
        <v>2.3506988564167726</v>
      </c>
      <c r="P79" s="30">
        <v>143.64675984752225</v>
      </c>
      <c r="Q79" s="30">
        <v>1.6100957354221062</v>
      </c>
      <c r="R79" s="30">
        <v>105.71428571428572</v>
      </c>
      <c r="S79" s="30">
        <v>2.2236340533672174</v>
      </c>
      <c r="T79" s="12"/>
      <c r="U79" s="30">
        <v>3.3992583436341164</v>
      </c>
      <c r="V79" s="30">
        <v>139.30778739184177</v>
      </c>
      <c r="W79" s="30">
        <v>2.3819835426591598</v>
      </c>
      <c r="X79" s="30">
        <v>107.84313725490196</v>
      </c>
      <c r="Y79" s="30">
        <v>3.1520395550061799</v>
      </c>
      <c r="Z79" s="12"/>
      <c r="AA79" s="30">
        <v>2.1525215252152523</v>
      </c>
      <c r="AB79" s="30">
        <v>146.61746617466173</v>
      </c>
      <c r="AC79" s="30">
        <v>1.4468788755684168</v>
      </c>
      <c r="AD79" s="30">
        <v>125</v>
      </c>
      <c r="AE79" s="30">
        <v>1.7220172201722017</v>
      </c>
      <c r="AF79" s="12"/>
      <c r="AG79" s="30">
        <v>3.2515337423312882</v>
      </c>
      <c r="AH79" s="30">
        <v>151.53374233128832</v>
      </c>
      <c r="AI79" s="30">
        <v>2.1006738010305193</v>
      </c>
      <c r="AJ79" s="30">
        <v>108.16326530612245</v>
      </c>
      <c r="AK79" s="30">
        <v>3.0061349693251533</v>
      </c>
      <c r="AL79" s="12"/>
      <c r="AM79" s="30">
        <v>5.0101557210561944</v>
      </c>
      <c r="AN79" s="30">
        <v>165.87677725118485</v>
      </c>
      <c r="AO79" s="30">
        <v>2.9318541996830429</v>
      </c>
      <c r="AP79" s="30">
        <v>119.35483870967742</v>
      </c>
      <c r="AQ79" s="30">
        <v>4.1976980365605963</v>
      </c>
      <c r="AR79" s="12"/>
      <c r="AS79" s="37">
        <v>2.8373825146302534</v>
      </c>
      <c r="AT79" s="37">
        <v>148.51924100017732</v>
      </c>
      <c r="AU79" s="37">
        <v>1.8746338605741066</v>
      </c>
      <c r="AV79" s="37">
        <v>111.88811188811189</v>
      </c>
      <c r="AW79" s="37">
        <v>2.535910622450789</v>
      </c>
    </row>
    <row r="80" spans="1:49" x14ac:dyDescent="0.3">
      <c r="A80" s="2" t="s">
        <v>17</v>
      </c>
      <c r="B80" s="3"/>
      <c r="C80" s="31">
        <v>2.6286353467561523</v>
      </c>
      <c r="D80" s="31">
        <v>164.82102908277406</v>
      </c>
      <c r="E80" s="31">
        <v>1.5698062792251171</v>
      </c>
      <c r="F80" s="31">
        <v>117.5</v>
      </c>
      <c r="G80" s="31">
        <v>2.2371364653243848</v>
      </c>
      <c r="H80" s="12"/>
      <c r="I80" s="30">
        <v>2.8623629719853838</v>
      </c>
      <c r="J80" s="30">
        <v>162.30207064555421</v>
      </c>
      <c r="K80" s="30">
        <v>1.7330383480825959</v>
      </c>
      <c r="L80" s="30">
        <v>106.81818181818181</v>
      </c>
      <c r="M80" s="30">
        <v>2.679658952496955</v>
      </c>
      <c r="N80" s="12"/>
      <c r="O80" s="30">
        <v>2.7533684827182192</v>
      </c>
      <c r="P80" s="30">
        <v>163.85471587580551</v>
      </c>
      <c r="Q80" s="30">
        <v>1.6526019690576654</v>
      </c>
      <c r="R80" s="30">
        <v>106.81818181818181</v>
      </c>
      <c r="S80" s="30">
        <v>2.5776215582893967</v>
      </c>
      <c r="T80" s="12"/>
      <c r="U80" s="30">
        <v>3.3295063145809412</v>
      </c>
      <c r="V80" s="30">
        <v>162.39954075774972</v>
      </c>
      <c r="W80" s="30">
        <v>2.0090058884655351</v>
      </c>
      <c r="X80" s="30">
        <v>111.53846153846155</v>
      </c>
      <c r="Y80" s="30">
        <v>2.9850746268656714</v>
      </c>
      <c r="Z80" s="12"/>
      <c r="AA80" s="30">
        <v>3.5921205098493627</v>
      </c>
      <c r="AB80" s="30">
        <v>159.26998841251446</v>
      </c>
      <c r="AC80" s="30">
        <v>2.2056207755247246</v>
      </c>
      <c r="AD80" s="30">
        <v>112.72727272727272</v>
      </c>
      <c r="AE80" s="30">
        <v>3.186558516801854</v>
      </c>
      <c r="AF80" s="12"/>
      <c r="AG80" s="30">
        <v>2.0942408376963351</v>
      </c>
      <c r="AH80" s="30">
        <v>168.58638743455495</v>
      </c>
      <c r="AI80" s="30">
        <v>1.2269938650306749</v>
      </c>
      <c r="AJ80" s="30">
        <v>102.85714285714285</v>
      </c>
      <c r="AK80" s="30">
        <v>2.0360674810936592</v>
      </c>
      <c r="AL80" s="12"/>
      <c r="AM80" s="30">
        <v>4.7520661157024797</v>
      </c>
      <c r="AN80" s="30">
        <v>190.56473829201101</v>
      </c>
      <c r="AO80" s="30">
        <v>2.4330042313117066</v>
      </c>
      <c r="AP80" s="30">
        <v>118.96551724137932</v>
      </c>
      <c r="AQ80" s="30">
        <v>3.9944903581267219</v>
      </c>
      <c r="AR80" s="12"/>
      <c r="AS80" s="37">
        <v>3.1080163043478262</v>
      </c>
      <c r="AT80" s="37">
        <v>166.88179347826087</v>
      </c>
      <c r="AU80" s="37">
        <v>1.8283544809671297</v>
      </c>
      <c r="AV80" s="37">
        <v>111.58536585365854</v>
      </c>
      <c r="AW80" s="37">
        <v>2.7853260869565215</v>
      </c>
    </row>
    <row r="81" spans="1:49" x14ac:dyDescent="0.3">
      <c r="A81" s="2" t="s">
        <v>18</v>
      </c>
      <c r="B81" s="3"/>
      <c r="C81" s="31">
        <v>3.4482758620689653</v>
      </c>
      <c r="D81" s="31">
        <v>167.58620689655172</v>
      </c>
      <c r="E81" s="31">
        <v>2.0161290322580645</v>
      </c>
      <c r="F81" s="31">
        <v>100</v>
      </c>
      <c r="G81" s="31">
        <v>3.4482758620689653</v>
      </c>
      <c r="H81" s="12"/>
      <c r="I81" s="30">
        <v>2.4793388429752068</v>
      </c>
      <c r="J81" s="30">
        <v>166.94214876033058</v>
      </c>
      <c r="K81" s="30">
        <v>1.4634146341463417</v>
      </c>
      <c r="L81" s="30">
        <v>100</v>
      </c>
      <c r="M81" s="30">
        <v>2.4793388429752068</v>
      </c>
      <c r="N81" s="12"/>
      <c r="O81" s="30">
        <v>2.8301886792452833</v>
      </c>
      <c r="P81" s="30">
        <v>161.32075471698113</v>
      </c>
      <c r="Q81" s="30">
        <v>1.7241379310344827</v>
      </c>
      <c r="R81" s="30">
        <v>100</v>
      </c>
      <c r="S81" s="30">
        <v>2.8301886792452833</v>
      </c>
      <c r="T81" s="12"/>
      <c r="U81" s="30">
        <v>2.9411764705882351</v>
      </c>
      <c r="V81" s="30">
        <v>177.94117647058823</v>
      </c>
      <c r="W81" s="30">
        <v>1.6260162601626018</v>
      </c>
      <c r="X81" s="30">
        <v>100</v>
      </c>
      <c r="Y81" s="30">
        <v>2.9411764705882351</v>
      </c>
      <c r="Z81" s="12"/>
      <c r="AA81" s="30">
        <v>5.8394160583941606</v>
      </c>
      <c r="AB81" s="30">
        <v>155.47445255474452</v>
      </c>
      <c r="AC81" s="30">
        <v>3.6199095022624439</v>
      </c>
      <c r="AD81" s="30">
        <v>200</v>
      </c>
      <c r="AE81" s="30">
        <v>2.9197080291970803</v>
      </c>
      <c r="AF81" s="12"/>
      <c r="AG81" s="30">
        <v>5.6338028169014089</v>
      </c>
      <c r="AH81" s="30">
        <v>169.71830985915491</v>
      </c>
      <c r="AI81" s="30">
        <v>3.2128514056224895</v>
      </c>
      <c r="AJ81" s="30">
        <v>114.28571428571428</v>
      </c>
      <c r="AK81" s="30">
        <v>4.929577464788732</v>
      </c>
      <c r="AL81" s="12"/>
      <c r="AM81" s="30">
        <v>5.3097345132743365</v>
      </c>
      <c r="AN81" s="30">
        <v>176.99115044247787</v>
      </c>
      <c r="AO81" s="30">
        <v>2.912621359223301</v>
      </c>
      <c r="AP81" s="30">
        <v>100</v>
      </c>
      <c r="AQ81" s="30">
        <v>5.3097345132743365</v>
      </c>
      <c r="AR81" s="12"/>
      <c r="AS81" s="37">
        <v>4.1111111111111116</v>
      </c>
      <c r="AT81" s="37">
        <v>168</v>
      </c>
      <c r="AU81" s="37">
        <v>2.3886378308586185</v>
      </c>
      <c r="AV81" s="37">
        <v>115.625</v>
      </c>
      <c r="AW81" s="37">
        <v>3.5555555555555554</v>
      </c>
    </row>
    <row r="82" spans="1:49" x14ac:dyDescent="0.3">
      <c r="A82" s="2" t="s">
        <v>19</v>
      </c>
      <c r="B82" s="3"/>
      <c r="C82" s="31">
        <v>2.2491349480968861</v>
      </c>
      <c r="D82" s="31">
        <v>169.37716262975781</v>
      </c>
      <c r="E82" s="31">
        <v>1.310483870967742</v>
      </c>
      <c r="F82" s="31">
        <v>108.33333333333333</v>
      </c>
      <c r="G82" s="31">
        <v>2.0761245674740483</v>
      </c>
      <c r="H82" s="12"/>
      <c r="I82" s="30">
        <v>3.007518796992481</v>
      </c>
      <c r="J82" s="30">
        <v>160.5263157894737</v>
      </c>
      <c r="K82" s="30">
        <v>1.8390804597701149</v>
      </c>
      <c r="L82" s="30">
        <v>100</v>
      </c>
      <c r="M82" s="30">
        <v>3.007518796992481</v>
      </c>
      <c r="N82" s="12"/>
      <c r="O82" s="30">
        <v>4.1745730550284632</v>
      </c>
      <c r="P82" s="30">
        <v>161.29032258064515</v>
      </c>
      <c r="Q82" s="30">
        <v>2.522935779816514</v>
      </c>
      <c r="R82" s="30">
        <v>110.00000000000001</v>
      </c>
      <c r="S82" s="30">
        <v>3.795066413662239</v>
      </c>
      <c r="T82" s="12"/>
      <c r="U82" s="30">
        <v>4.4176706827309236</v>
      </c>
      <c r="V82" s="30">
        <v>156.22489959839359</v>
      </c>
      <c r="W82" s="30">
        <v>2.75</v>
      </c>
      <c r="X82" s="30">
        <v>110.00000000000001</v>
      </c>
      <c r="Y82" s="30">
        <v>4.0160642570281126</v>
      </c>
      <c r="Z82" s="12"/>
      <c r="AA82" s="30">
        <v>3.7735849056603774</v>
      </c>
      <c r="AB82" s="30">
        <v>168.49056603773585</v>
      </c>
      <c r="AC82" s="30">
        <v>2.190580503833516</v>
      </c>
      <c r="AD82" s="30">
        <v>125</v>
      </c>
      <c r="AE82" s="30">
        <v>3.0188679245283021</v>
      </c>
      <c r="AF82" s="12"/>
      <c r="AG82" s="30">
        <v>3.0567685589519651</v>
      </c>
      <c r="AH82" s="30">
        <v>165.93886462882097</v>
      </c>
      <c r="AI82" s="30">
        <v>1.8087855297157622</v>
      </c>
      <c r="AJ82" s="30">
        <v>100</v>
      </c>
      <c r="AK82" s="30">
        <v>3.0567685589519651</v>
      </c>
      <c r="AL82" s="12"/>
      <c r="AM82" s="30">
        <v>5.2109181141439205</v>
      </c>
      <c r="AN82" s="30">
        <v>187.34491315136478</v>
      </c>
      <c r="AO82" s="30">
        <v>2.7061855670103094</v>
      </c>
      <c r="AP82" s="30">
        <v>116.66666666666667</v>
      </c>
      <c r="AQ82" s="30">
        <v>4.4665012406947886</v>
      </c>
      <c r="AR82" s="12"/>
      <c r="AS82" s="37">
        <v>3.6301758366420875</v>
      </c>
      <c r="AT82" s="37">
        <v>166.44923425978448</v>
      </c>
      <c r="AU82" s="37">
        <v>2.1344005336001333</v>
      </c>
      <c r="AV82" s="37">
        <v>110.34482758620689</v>
      </c>
      <c r="AW82" s="37">
        <v>3.2898468519568915</v>
      </c>
    </row>
    <row r="83" spans="1:49" x14ac:dyDescent="0.3">
      <c r="A83" s="2" t="s">
        <v>20</v>
      </c>
      <c r="B83" s="3"/>
      <c r="C83" s="31">
        <v>2.3830935251798562</v>
      </c>
      <c r="D83" s="31">
        <v>146.85251798561151</v>
      </c>
      <c r="E83" s="31">
        <v>1.5968665260620667</v>
      </c>
      <c r="F83" s="31">
        <v>108.16326530612245</v>
      </c>
      <c r="G83" s="31">
        <v>2.2032374100719423</v>
      </c>
      <c r="H83" s="12"/>
      <c r="I83" s="30">
        <v>1.6416510318949344</v>
      </c>
      <c r="J83" s="30">
        <v>145.26266416510319</v>
      </c>
      <c r="K83" s="30">
        <v>1.1174968071519795</v>
      </c>
      <c r="L83" s="30">
        <v>116.66666666666667</v>
      </c>
      <c r="M83" s="30">
        <v>1.4071294559099436</v>
      </c>
      <c r="N83" s="12"/>
      <c r="O83" s="30">
        <v>2.4773701762744165</v>
      </c>
      <c r="P83" s="30">
        <v>145.8313482610767</v>
      </c>
      <c r="Q83" s="30">
        <v>1.6704143912624476</v>
      </c>
      <c r="R83" s="30">
        <v>118.18181818181819</v>
      </c>
      <c r="S83" s="30">
        <v>2.096236303001429</v>
      </c>
      <c r="T83" s="12"/>
      <c r="U83" s="30">
        <v>2.3833167825223436</v>
      </c>
      <c r="V83" s="30">
        <v>144.93545183714002</v>
      </c>
      <c r="W83" s="30">
        <v>1.6177957532861478</v>
      </c>
      <c r="X83" s="30">
        <v>111.62790697674419</v>
      </c>
      <c r="Y83" s="30">
        <v>2.1350546176762664</v>
      </c>
      <c r="Z83" s="12"/>
      <c r="AA83" s="30">
        <v>2.6565464895635675</v>
      </c>
      <c r="AB83" s="30">
        <v>146.44212523719165</v>
      </c>
      <c r="AC83" s="30">
        <v>1.7817371937639197</v>
      </c>
      <c r="AD83" s="30">
        <v>116.66666666666667</v>
      </c>
      <c r="AE83" s="30">
        <v>2.2770398481973433</v>
      </c>
      <c r="AF83" s="12"/>
      <c r="AG83" s="30">
        <v>3.7112353838332486</v>
      </c>
      <c r="AH83" s="30">
        <v>156.53279105236399</v>
      </c>
      <c r="AI83" s="30">
        <v>2.3159898477157359</v>
      </c>
      <c r="AJ83" s="30">
        <v>115.87301587301589</v>
      </c>
      <c r="AK83" s="30">
        <v>3.2028469750889679</v>
      </c>
      <c r="AL83" s="12"/>
      <c r="AM83" s="30">
        <v>2.3941068139963169</v>
      </c>
      <c r="AN83" s="30">
        <v>180.04910988336403</v>
      </c>
      <c r="AO83" s="30">
        <v>1.3122476446837146</v>
      </c>
      <c r="AP83" s="30">
        <v>111.42857142857143</v>
      </c>
      <c r="AQ83" s="30">
        <v>2.148557397176182</v>
      </c>
      <c r="AR83" s="12"/>
      <c r="AS83" s="37">
        <v>2.5118182459606295</v>
      </c>
      <c r="AT83" s="37">
        <v>151.28765963451633</v>
      </c>
      <c r="AU83" s="37">
        <v>1.6331773557207083</v>
      </c>
      <c r="AV83" s="37">
        <v>114.1025641025641</v>
      </c>
      <c r="AW83" s="37">
        <v>2.2013687998306639</v>
      </c>
    </row>
    <row r="84" spans="1:49" x14ac:dyDescent="0.3">
      <c r="A84" s="2" t="s">
        <v>21</v>
      </c>
      <c r="B84" s="3"/>
      <c r="C84" s="31">
        <v>2.6874115983026874</v>
      </c>
      <c r="D84" s="31">
        <v>148.51485148514851</v>
      </c>
      <c r="E84" s="31">
        <v>1.7773620205799812</v>
      </c>
      <c r="F84" s="31">
        <v>111.76470588235294</v>
      </c>
      <c r="G84" s="31">
        <v>2.4045261669024045</v>
      </c>
      <c r="H84" s="12"/>
      <c r="I84" s="30">
        <v>2.7070063694267517</v>
      </c>
      <c r="J84" s="30">
        <v>150.79617834394904</v>
      </c>
      <c r="K84" s="30">
        <v>1.7634854771784232</v>
      </c>
      <c r="L84" s="30">
        <v>106.25</v>
      </c>
      <c r="M84" s="30">
        <v>2.547770700636943</v>
      </c>
      <c r="N84" s="12"/>
      <c r="O84" s="30">
        <v>2.1613832853025938</v>
      </c>
      <c r="P84" s="30">
        <v>148.41498559077812</v>
      </c>
      <c r="Q84" s="30">
        <v>1.4354066985645932</v>
      </c>
      <c r="R84" s="30">
        <v>107.14285714285714</v>
      </c>
      <c r="S84" s="30">
        <v>2.0172910662824206</v>
      </c>
      <c r="T84" s="12"/>
      <c r="U84" s="30">
        <v>3.4369885433715219</v>
      </c>
      <c r="V84" s="30">
        <v>145.99018003273324</v>
      </c>
      <c r="W84" s="30">
        <v>2.3001095290251916</v>
      </c>
      <c r="X84" s="30">
        <v>110.5263157894737</v>
      </c>
      <c r="Y84" s="30">
        <v>3.1096563011456628</v>
      </c>
      <c r="Z84" s="12"/>
      <c r="AA84" s="30">
        <v>2.3222060957910013</v>
      </c>
      <c r="AB84" s="30">
        <v>151.08853410740204</v>
      </c>
      <c r="AC84" s="30">
        <v>1.5137180700094608</v>
      </c>
      <c r="AD84" s="30">
        <v>106.66666666666667</v>
      </c>
      <c r="AE84" s="30">
        <v>2.1770682148040637</v>
      </c>
      <c r="AF84" s="12"/>
      <c r="AG84" s="30">
        <v>5.7777777777777777</v>
      </c>
      <c r="AH84" s="30">
        <v>152.44444444444446</v>
      </c>
      <c r="AI84" s="30">
        <v>3.6516853932584268</v>
      </c>
      <c r="AJ84" s="30">
        <v>108.33333333333333</v>
      </c>
      <c r="AK84" s="30">
        <v>5.3333333333333339</v>
      </c>
      <c r="AL84" s="12"/>
      <c r="AM84" s="30">
        <v>4.8218029350104823</v>
      </c>
      <c r="AN84" s="30">
        <v>174.21383647798743</v>
      </c>
      <c r="AO84" s="30">
        <v>2.6932084309133488</v>
      </c>
      <c r="AP84" s="30">
        <v>100</v>
      </c>
      <c r="AQ84" s="30">
        <v>4.8218029350104823</v>
      </c>
      <c r="AR84" s="12"/>
      <c r="AS84" s="37">
        <v>3.3474670832403484</v>
      </c>
      <c r="AT84" s="37">
        <v>152.19817005132782</v>
      </c>
      <c r="AU84" s="37">
        <v>2.1520803443328553</v>
      </c>
      <c r="AV84" s="37">
        <v>107.14285714285714</v>
      </c>
      <c r="AW84" s="37">
        <v>3.124302611024325</v>
      </c>
    </row>
    <row r="85" spans="1:49" s="59" customFormat="1" ht="16.8" x14ac:dyDescent="0.3">
      <c r="A85" s="28" t="s">
        <v>22</v>
      </c>
      <c r="B85" s="76"/>
      <c r="C85" s="36">
        <v>2.4368461342179124</v>
      </c>
      <c r="D85" s="36">
        <v>154.22301607552947</v>
      </c>
      <c r="E85" s="36">
        <v>1.5555012623177784</v>
      </c>
      <c r="F85" s="36">
        <v>110.40462427745665</v>
      </c>
      <c r="G85" s="36">
        <v>2.2071957131921409</v>
      </c>
      <c r="H85" s="48"/>
      <c r="I85" s="35">
        <v>2.1282364104649587</v>
      </c>
      <c r="J85" s="35">
        <v>150.79300528670191</v>
      </c>
      <c r="K85" s="35">
        <v>1.3917205921460862</v>
      </c>
      <c r="L85" s="35">
        <v>107.53424657534248</v>
      </c>
      <c r="M85" s="35">
        <v>1.9791243052731462</v>
      </c>
      <c r="N85" s="48"/>
      <c r="O85" s="35">
        <v>2.6298044504383009</v>
      </c>
      <c r="P85" s="35">
        <v>151.51719487525287</v>
      </c>
      <c r="Q85" s="35">
        <v>1.7060367454068242</v>
      </c>
      <c r="R85" s="35">
        <v>110.16949152542372</v>
      </c>
      <c r="S85" s="35">
        <v>2.3870532703978422</v>
      </c>
      <c r="T85" s="48"/>
      <c r="U85" s="35">
        <v>3.1570315703157035</v>
      </c>
      <c r="V85" s="35">
        <v>149.33716003826706</v>
      </c>
      <c r="W85" s="35">
        <v>2.0702634880803013</v>
      </c>
      <c r="X85" s="35">
        <v>110.5263157894737</v>
      </c>
      <c r="Y85" s="35">
        <v>2.8563618969523032</v>
      </c>
      <c r="Z85" s="48"/>
      <c r="AA85" s="35">
        <v>2.954484961405377</v>
      </c>
      <c r="AB85" s="35">
        <v>151.25099813681129</v>
      </c>
      <c r="AC85" s="35">
        <v>1.9159402778976438</v>
      </c>
      <c r="AD85" s="35">
        <v>117.46031746031747</v>
      </c>
      <c r="AE85" s="35">
        <v>2.5153047644397124</v>
      </c>
      <c r="AF85" s="48"/>
      <c r="AG85" s="35">
        <v>3.3524121013900245</v>
      </c>
      <c r="AH85" s="35">
        <v>158.80348868901609</v>
      </c>
      <c r="AI85" s="35">
        <v>2.0674006219010002</v>
      </c>
      <c r="AJ85" s="35">
        <v>109.82142857142858</v>
      </c>
      <c r="AK85" s="35">
        <v>3.0526028890705916</v>
      </c>
      <c r="AL85" s="48"/>
      <c r="AM85" s="42">
        <v>4.1639344262295079</v>
      </c>
      <c r="AN85" s="42">
        <v>178.67213114754099</v>
      </c>
      <c r="AO85" s="42">
        <v>2.2774141486595534</v>
      </c>
      <c r="AP85" s="42">
        <v>115.45454545454545</v>
      </c>
      <c r="AQ85" s="42">
        <v>3.6065573770491808</v>
      </c>
      <c r="AR85" s="48"/>
      <c r="AS85" s="42">
        <v>2.9391540108843</v>
      </c>
      <c r="AT85" s="42">
        <v>155.78105660229079</v>
      </c>
      <c r="AU85" s="42">
        <v>1.8517830839120155</v>
      </c>
      <c r="AV85" s="42">
        <v>111.80866965620328</v>
      </c>
      <c r="AW85" s="42">
        <v>2.6287353386117607</v>
      </c>
    </row>
    <row r="86" spans="1:49" x14ac:dyDescent="0.3">
      <c r="A86" s="28" t="s">
        <v>69</v>
      </c>
      <c r="B86" s="17"/>
      <c r="C86" s="36">
        <v>2.0599959265617271</v>
      </c>
      <c r="D86" s="36">
        <v>138.40961331432396</v>
      </c>
      <c r="E86" s="36">
        <v>1.4665064832843118</v>
      </c>
      <c r="F86" s="36">
        <v>107.59878419452889</v>
      </c>
      <c r="G86" s="36">
        <v>1.914515988245221</v>
      </c>
      <c r="H86" s="48"/>
      <c r="I86" s="43">
        <v>1.7277023036030716</v>
      </c>
      <c r="J86" s="43">
        <v>134.69285292380391</v>
      </c>
      <c r="K86" s="43">
        <v>1.2664530654658814</v>
      </c>
      <c r="L86" s="35">
        <v>107.73480662983425</v>
      </c>
      <c r="M86" s="43">
        <v>1.6036621382161842</v>
      </c>
      <c r="N86" s="48"/>
      <c r="O86" s="35">
        <v>1.8652243824002337</v>
      </c>
      <c r="P86" s="35">
        <v>135.83978950445839</v>
      </c>
      <c r="Q86" s="35">
        <v>1.3545072396076601</v>
      </c>
      <c r="R86" s="43">
        <v>106.68896321070234</v>
      </c>
      <c r="S86" s="35">
        <v>1.7482824148516298</v>
      </c>
      <c r="T86" s="48"/>
      <c r="U86" s="35">
        <v>2.0258747427227286</v>
      </c>
      <c r="V86" s="35">
        <v>135.37783004998531</v>
      </c>
      <c r="W86" s="35">
        <v>1.4743960112131134</v>
      </c>
      <c r="X86" s="35">
        <v>107.99373040752351</v>
      </c>
      <c r="Y86" s="35">
        <v>1.8759188473978241</v>
      </c>
      <c r="Z86" s="48"/>
      <c r="AA86" s="35">
        <v>2.0535467844327906</v>
      </c>
      <c r="AB86" s="35">
        <v>136.41181341429754</v>
      </c>
      <c r="AC86" s="35">
        <v>1.4830761870589642</v>
      </c>
      <c r="AD86" s="35">
        <v>108.29694323144106</v>
      </c>
      <c r="AE86" s="35">
        <v>1.8962186033673749</v>
      </c>
      <c r="AF86" s="48"/>
      <c r="AG86" s="35">
        <v>2.7707113740153861</v>
      </c>
      <c r="AH86" s="35">
        <v>148.79087872007847</v>
      </c>
      <c r="AI86" s="35">
        <v>1.8281092012133466</v>
      </c>
      <c r="AJ86" s="35">
        <v>108.91566265060241</v>
      </c>
      <c r="AK86" s="35">
        <v>2.5439053544610291</v>
      </c>
      <c r="AL86" s="48"/>
      <c r="AM86" s="42">
        <v>3.3750488854125931</v>
      </c>
      <c r="AN86" s="42">
        <v>165.03324208056316</v>
      </c>
      <c r="AO86" s="42">
        <v>2.0040871301843852</v>
      </c>
      <c r="AP86" s="42">
        <v>112.95811518324608</v>
      </c>
      <c r="AQ86" s="35">
        <v>2.9878764176769654</v>
      </c>
      <c r="AR86" s="46"/>
      <c r="AS86" s="35">
        <v>2.2224532314582603</v>
      </c>
      <c r="AT86" s="35">
        <v>141.13942418060302</v>
      </c>
      <c r="AU86" s="35">
        <v>1.5502400439904407</v>
      </c>
      <c r="AV86" s="35">
        <v>108.75370919881307</v>
      </c>
      <c r="AW86" s="35">
        <v>2.0435654543013198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93" t="s">
        <v>58</v>
      </c>
      <c r="B3" s="194"/>
      <c r="C3" s="194"/>
      <c r="D3" s="194"/>
      <c r="E3" s="194"/>
      <c r="F3" s="19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95" t="s">
        <v>36</v>
      </c>
      <c r="B4" s="196"/>
      <c r="C4" s="196"/>
      <c r="D4" s="196"/>
      <c r="E4" s="196"/>
      <c r="F4" s="19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97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1" ht="15.6" x14ac:dyDescent="0.3">
      <c r="A6" s="19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1815</v>
      </c>
      <c r="D7" s="15">
        <v>31</v>
      </c>
      <c r="E7" s="15">
        <v>31</v>
      </c>
      <c r="F7" s="15">
        <v>2568</v>
      </c>
      <c r="G7" s="12"/>
      <c r="H7" s="16">
        <v>2018</v>
      </c>
      <c r="I7" s="16">
        <v>45</v>
      </c>
      <c r="J7" s="16">
        <v>47</v>
      </c>
      <c r="K7" s="16">
        <v>2767</v>
      </c>
      <c r="L7" s="12"/>
      <c r="M7" s="16">
        <v>1824</v>
      </c>
      <c r="N7" s="16">
        <v>31</v>
      </c>
      <c r="O7" s="16">
        <v>32</v>
      </c>
      <c r="P7" s="16">
        <v>2520</v>
      </c>
      <c r="Q7" s="12"/>
      <c r="R7" s="16">
        <v>1821</v>
      </c>
      <c r="S7" s="16">
        <v>45</v>
      </c>
      <c r="T7" s="16">
        <v>49</v>
      </c>
      <c r="U7" s="16">
        <v>2479</v>
      </c>
      <c r="V7" s="12"/>
      <c r="W7" s="16">
        <v>2164</v>
      </c>
      <c r="X7" s="16">
        <v>46</v>
      </c>
      <c r="Y7" s="16">
        <v>49</v>
      </c>
      <c r="Z7" s="16">
        <v>3053</v>
      </c>
      <c r="AA7" s="12"/>
      <c r="AB7" s="16">
        <v>1993</v>
      </c>
      <c r="AC7" s="16">
        <v>59</v>
      </c>
      <c r="AD7" s="16">
        <v>62</v>
      </c>
      <c r="AE7" s="16">
        <v>3140</v>
      </c>
      <c r="AF7" s="12"/>
      <c r="AG7" s="16">
        <v>1517</v>
      </c>
      <c r="AH7" s="16">
        <v>60</v>
      </c>
      <c r="AI7" s="16">
        <v>62</v>
      </c>
      <c r="AJ7" s="16">
        <v>2702</v>
      </c>
      <c r="AK7" s="12"/>
      <c r="AL7" s="22">
        <v>13152</v>
      </c>
      <c r="AM7" s="22">
        <v>317</v>
      </c>
      <c r="AN7" s="22">
        <v>332</v>
      </c>
      <c r="AO7" s="22">
        <v>19229</v>
      </c>
    </row>
    <row r="8" spans="1:41" ht="15" x14ac:dyDescent="0.25">
      <c r="A8" s="2" t="s">
        <v>1</v>
      </c>
      <c r="B8" s="3"/>
      <c r="C8" s="15">
        <v>44</v>
      </c>
      <c r="D8" s="15">
        <v>0</v>
      </c>
      <c r="E8" s="15">
        <v>0</v>
      </c>
      <c r="F8" s="15">
        <v>62</v>
      </c>
      <c r="G8" s="12"/>
      <c r="H8" s="16">
        <v>37</v>
      </c>
      <c r="I8" s="16">
        <v>2</v>
      </c>
      <c r="J8" s="16">
        <v>2</v>
      </c>
      <c r="K8" s="16">
        <v>44</v>
      </c>
      <c r="L8" s="12"/>
      <c r="M8" s="16">
        <v>44</v>
      </c>
      <c r="N8" s="16">
        <v>3</v>
      </c>
      <c r="O8" s="16">
        <v>3</v>
      </c>
      <c r="P8" s="16">
        <v>57</v>
      </c>
      <c r="Q8" s="12"/>
      <c r="R8" s="16">
        <v>55</v>
      </c>
      <c r="S8" s="16">
        <v>1</v>
      </c>
      <c r="T8" s="16">
        <v>1</v>
      </c>
      <c r="U8" s="16">
        <v>78</v>
      </c>
      <c r="V8" s="12"/>
      <c r="W8" s="16">
        <v>49</v>
      </c>
      <c r="X8" s="16">
        <v>1</v>
      </c>
      <c r="Y8" s="16">
        <v>1</v>
      </c>
      <c r="Z8" s="16">
        <v>65</v>
      </c>
      <c r="AA8" s="12"/>
      <c r="AB8" s="16">
        <v>47</v>
      </c>
      <c r="AC8" s="16">
        <v>2</v>
      </c>
      <c r="AD8" s="16">
        <v>2</v>
      </c>
      <c r="AE8" s="16">
        <v>59</v>
      </c>
      <c r="AF8" s="12"/>
      <c r="AG8" s="16">
        <v>25</v>
      </c>
      <c r="AH8" s="16">
        <v>1</v>
      </c>
      <c r="AI8" s="16">
        <v>1</v>
      </c>
      <c r="AJ8" s="16">
        <v>38</v>
      </c>
      <c r="AK8" s="12"/>
      <c r="AL8" s="27">
        <v>301</v>
      </c>
      <c r="AM8" s="27">
        <v>10</v>
      </c>
      <c r="AN8" s="27">
        <v>10</v>
      </c>
      <c r="AO8" s="27">
        <v>403</v>
      </c>
    </row>
    <row r="9" spans="1:41" ht="15" x14ac:dyDescent="0.25">
      <c r="A9" s="2" t="s">
        <v>2</v>
      </c>
      <c r="B9" s="3"/>
      <c r="C9" s="15">
        <v>6021</v>
      </c>
      <c r="D9" s="15">
        <v>77</v>
      </c>
      <c r="E9" s="15">
        <v>83</v>
      </c>
      <c r="F9" s="15">
        <v>7948</v>
      </c>
      <c r="G9" s="12"/>
      <c r="H9" s="16">
        <v>6412</v>
      </c>
      <c r="I9" s="16">
        <v>80</v>
      </c>
      <c r="J9" s="16">
        <v>84</v>
      </c>
      <c r="K9" s="16">
        <v>8242</v>
      </c>
      <c r="L9" s="12"/>
      <c r="M9" s="16">
        <v>6413</v>
      </c>
      <c r="N9" s="16">
        <v>83</v>
      </c>
      <c r="O9" s="16">
        <v>86</v>
      </c>
      <c r="P9" s="16">
        <v>8255</v>
      </c>
      <c r="Q9" s="12"/>
      <c r="R9" s="16">
        <v>6326</v>
      </c>
      <c r="S9" s="16">
        <v>77</v>
      </c>
      <c r="T9" s="16">
        <v>81</v>
      </c>
      <c r="U9" s="16">
        <v>8295</v>
      </c>
      <c r="V9" s="12"/>
      <c r="W9" s="16">
        <v>6678</v>
      </c>
      <c r="X9" s="16">
        <v>91</v>
      </c>
      <c r="Y9" s="16">
        <v>95</v>
      </c>
      <c r="Z9" s="16">
        <v>8895</v>
      </c>
      <c r="AA9" s="12"/>
      <c r="AB9" s="16">
        <v>5844</v>
      </c>
      <c r="AC9" s="16">
        <v>117</v>
      </c>
      <c r="AD9" s="16">
        <v>132</v>
      </c>
      <c r="AE9" s="16">
        <v>8583</v>
      </c>
      <c r="AF9" s="12"/>
      <c r="AG9" s="16">
        <v>4133</v>
      </c>
      <c r="AH9" s="16">
        <v>105</v>
      </c>
      <c r="AI9" s="16">
        <v>119</v>
      </c>
      <c r="AJ9" s="16">
        <v>6735</v>
      </c>
      <c r="AK9" s="12"/>
      <c r="AL9" s="26">
        <v>41827</v>
      </c>
      <c r="AM9" s="26">
        <v>630</v>
      </c>
      <c r="AN9" s="26">
        <v>680</v>
      </c>
      <c r="AO9" s="26">
        <v>56953</v>
      </c>
    </row>
    <row r="10" spans="1:41" ht="15" x14ac:dyDescent="0.25">
      <c r="A10" s="2" t="s">
        <v>3</v>
      </c>
      <c r="B10" s="3"/>
      <c r="C10" s="15">
        <v>465</v>
      </c>
      <c r="D10" s="15">
        <v>4</v>
      </c>
      <c r="E10" s="15">
        <v>4</v>
      </c>
      <c r="F10" s="15">
        <v>610</v>
      </c>
      <c r="G10" s="12"/>
      <c r="H10" s="16">
        <v>465</v>
      </c>
      <c r="I10" s="16">
        <v>11</v>
      </c>
      <c r="J10" s="16">
        <v>12</v>
      </c>
      <c r="K10" s="16">
        <v>592</v>
      </c>
      <c r="L10" s="12"/>
      <c r="M10" s="16">
        <v>442</v>
      </c>
      <c r="N10" s="16">
        <v>5</v>
      </c>
      <c r="O10" s="16">
        <v>6</v>
      </c>
      <c r="P10" s="16">
        <v>543</v>
      </c>
      <c r="Q10" s="12"/>
      <c r="R10" s="16">
        <v>439</v>
      </c>
      <c r="S10" s="16">
        <v>9</v>
      </c>
      <c r="T10" s="16">
        <v>12</v>
      </c>
      <c r="U10" s="16">
        <v>564</v>
      </c>
      <c r="V10" s="12"/>
      <c r="W10" s="16">
        <v>456</v>
      </c>
      <c r="X10" s="16">
        <v>11</v>
      </c>
      <c r="Y10" s="16">
        <v>15</v>
      </c>
      <c r="Z10" s="16">
        <v>591</v>
      </c>
      <c r="AA10" s="12"/>
      <c r="AB10" s="16">
        <v>470</v>
      </c>
      <c r="AC10" s="16">
        <v>14</v>
      </c>
      <c r="AD10" s="16">
        <v>15</v>
      </c>
      <c r="AE10" s="16">
        <v>681</v>
      </c>
      <c r="AF10" s="12"/>
      <c r="AG10" s="16">
        <v>316</v>
      </c>
      <c r="AH10" s="16">
        <v>9</v>
      </c>
      <c r="AI10" s="16">
        <v>9</v>
      </c>
      <c r="AJ10" s="16">
        <v>446</v>
      </c>
      <c r="AK10" s="12"/>
      <c r="AL10" s="22">
        <v>3053</v>
      </c>
      <c r="AM10" s="22">
        <v>63</v>
      </c>
      <c r="AN10" s="22">
        <v>73</v>
      </c>
      <c r="AO10" s="22">
        <v>4027</v>
      </c>
    </row>
    <row r="11" spans="1:41" ht="15" x14ac:dyDescent="0.25">
      <c r="A11" s="2" t="s">
        <v>4</v>
      </c>
      <c r="B11" s="3"/>
      <c r="C11" s="15">
        <v>2337</v>
      </c>
      <c r="D11" s="15">
        <v>47</v>
      </c>
      <c r="E11" s="15">
        <v>52</v>
      </c>
      <c r="F11" s="15">
        <v>3081</v>
      </c>
      <c r="G11" s="12"/>
      <c r="H11" s="16">
        <v>2453</v>
      </c>
      <c r="I11" s="16">
        <v>51</v>
      </c>
      <c r="J11" s="16">
        <v>52</v>
      </c>
      <c r="K11" s="16">
        <v>3223</v>
      </c>
      <c r="L11" s="12"/>
      <c r="M11" s="16">
        <v>2598</v>
      </c>
      <c r="N11" s="16">
        <v>60</v>
      </c>
      <c r="O11" s="16">
        <v>61</v>
      </c>
      <c r="P11" s="16">
        <v>3373</v>
      </c>
      <c r="Q11" s="12"/>
      <c r="R11" s="16">
        <v>2444</v>
      </c>
      <c r="S11" s="16">
        <v>56</v>
      </c>
      <c r="T11" s="16">
        <v>60</v>
      </c>
      <c r="U11" s="16">
        <v>3212</v>
      </c>
      <c r="V11" s="12"/>
      <c r="W11" s="16">
        <v>2531</v>
      </c>
      <c r="X11" s="16">
        <v>56</v>
      </c>
      <c r="Y11" s="16">
        <v>65</v>
      </c>
      <c r="Z11" s="16">
        <v>3414</v>
      </c>
      <c r="AA11" s="12"/>
      <c r="AB11" s="16">
        <v>2508</v>
      </c>
      <c r="AC11" s="16">
        <v>77</v>
      </c>
      <c r="AD11" s="16">
        <v>83</v>
      </c>
      <c r="AE11" s="16">
        <v>3662</v>
      </c>
      <c r="AF11" s="12"/>
      <c r="AG11" s="16">
        <v>1873</v>
      </c>
      <c r="AH11" s="16">
        <v>73</v>
      </c>
      <c r="AI11" s="16">
        <v>85</v>
      </c>
      <c r="AJ11" s="16">
        <v>3005</v>
      </c>
      <c r="AK11" s="12"/>
      <c r="AL11" s="22">
        <v>16744</v>
      </c>
      <c r="AM11" s="22">
        <v>420</v>
      </c>
      <c r="AN11" s="22">
        <v>458</v>
      </c>
      <c r="AO11" s="22">
        <v>22970</v>
      </c>
    </row>
    <row r="12" spans="1:41" ht="15" x14ac:dyDescent="0.25">
      <c r="A12" s="2" t="s">
        <v>5</v>
      </c>
      <c r="B12" s="3"/>
      <c r="C12" s="15">
        <v>653</v>
      </c>
      <c r="D12" s="15">
        <v>17</v>
      </c>
      <c r="E12" s="15">
        <v>17</v>
      </c>
      <c r="F12" s="15">
        <v>858</v>
      </c>
      <c r="G12" s="12"/>
      <c r="H12" s="16">
        <v>721</v>
      </c>
      <c r="I12" s="16">
        <v>16</v>
      </c>
      <c r="J12" s="16">
        <v>17</v>
      </c>
      <c r="K12" s="16">
        <v>950</v>
      </c>
      <c r="L12" s="12"/>
      <c r="M12" s="16">
        <v>702</v>
      </c>
      <c r="N12" s="16">
        <v>15</v>
      </c>
      <c r="O12" s="16">
        <v>15</v>
      </c>
      <c r="P12" s="16">
        <v>899</v>
      </c>
      <c r="Q12" s="12"/>
      <c r="R12" s="16">
        <v>675</v>
      </c>
      <c r="S12" s="16">
        <v>13</v>
      </c>
      <c r="T12" s="16">
        <v>15</v>
      </c>
      <c r="U12" s="16">
        <v>879</v>
      </c>
      <c r="V12" s="12"/>
      <c r="W12" s="16">
        <v>738</v>
      </c>
      <c r="X12" s="16">
        <v>17</v>
      </c>
      <c r="Y12" s="16">
        <v>17</v>
      </c>
      <c r="Z12" s="16">
        <v>993</v>
      </c>
      <c r="AA12" s="12"/>
      <c r="AB12" s="16">
        <v>747</v>
      </c>
      <c r="AC12" s="16">
        <v>14</v>
      </c>
      <c r="AD12" s="16">
        <v>14</v>
      </c>
      <c r="AE12" s="16">
        <v>1068</v>
      </c>
      <c r="AF12" s="12"/>
      <c r="AG12" s="16">
        <v>535</v>
      </c>
      <c r="AH12" s="16">
        <v>13</v>
      </c>
      <c r="AI12" s="16">
        <v>15</v>
      </c>
      <c r="AJ12" s="16">
        <v>812</v>
      </c>
      <c r="AK12" s="12"/>
      <c r="AL12" s="22">
        <v>4771</v>
      </c>
      <c r="AM12" s="22">
        <v>105</v>
      </c>
      <c r="AN12" s="22">
        <v>110</v>
      </c>
      <c r="AO12" s="22">
        <v>6459</v>
      </c>
    </row>
    <row r="13" spans="1:41" ht="15" x14ac:dyDescent="0.25">
      <c r="A13" s="2" t="s">
        <v>6</v>
      </c>
      <c r="B13" s="3"/>
      <c r="C13" s="15">
        <v>1368</v>
      </c>
      <c r="D13" s="15">
        <v>11</v>
      </c>
      <c r="E13" s="15">
        <v>11</v>
      </c>
      <c r="F13" s="15">
        <v>1710</v>
      </c>
      <c r="G13" s="12"/>
      <c r="H13" s="16">
        <v>1471</v>
      </c>
      <c r="I13" s="16">
        <v>12</v>
      </c>
      <c r="J13" s="16">
        <v>12</v>
      </c>
      <c r="K13" s="16">
        <v>1819</v>
      </c>
      <c r="L13" s="12"/>
      <c r="M13" s="16">
        <v>1495</v>
      </c>
      <c r="N13" s="16">
        <v>6</v>
      </c>
      <c r="O13" s="16">
        <v>7</v>
      </c>
      <c r="P13" s="16">
        <v>1846</v>
      </c>
      <c r="Q13" s="12"/>
      <c r="R13" s="16">
        <v>1387</v>
      </c>
      <c r="S13" s="16">
        <v>15</v>
      </c>
      <c r="T13" s="16">
        <v>15</v>
      </c>
      <c r="U13" s="16">
        <v>1735</v>
      </c>
      <c r="V13" s="12"/>
      <c r="W13" s="16">
        <v>1458</v>
      </c>
      <c r="X13" s="16">
        <v>14</v>
      </c>
      <c r="Y13" s="16">
        <v>15</v>
      </c>
      <c r="Z13" s="16">
        <v>1862</v>
      </c>
      <c r="AA13" s="12"/>
      <c r="AB13" s="16">
        <v>1298</v>
      </c>
      <c r="AC13" s="16">
        <v>8</v>
      </c>
      <c r="AD13" s="16">
        <v>9</v>
      </c>
      <c r="AE13" s="16">
        <v>1739</v>
      </c>
      <c r="AF13" s="12"/>
      <c r="AG13" s="16">
        <v>951</v>
      </c>
      <c r="AH13" s="16">
        <v>16</v>
      </c>
      <c r="AI13" s="16">
        <v>18</v>
      </c>
      <c r="AJ13" s="16">
        <v>1347</v>
      </c>
      <c r="AK13" s="12"/>
      <c r="AL13" s="22">
        <v>9428</v>
      </c>
      <c r="AM13" s="22">
        <v>82</v>
      </c>
      <c r="AN13" s="22">
        <v>87</v>
      </c>
      <c r="AO13" s="22">
        <v>12058</v>
      </c>
    </row>
    <row r="14" spans="1:41" ht="15" x14ac:dyDescent="0.25">
      <c r="A14" s="2" t="s">
        <v>7</v>
      </c>
      <c r="B14" s="3"/>
      <c r="C14" s="15">
        <v>3210</v>
      </c>
      <c r="D14" s="15">
        <v>55</v>
      </c>
      <c r="E14" s="15">
        <v>59</v>
      </c>
      <c r="F14" s="15">
        <v>4327</v>
      </c>
      <c r="G14" s="12"/>
      <c r="H14" s="16">
        <v>3281</v>
      </c>
      <c r="I14" s="16">
        <v>80</v>
      </c>
      <c r="J14" s="16">
        <v>87</v>
      </c>
      <c r="K14" s="16">
        <v>4282</v>
      </c>
      <c r="L14" s="12"/>
      <c r="M14" s="16">
        <v>3336</v>
      </c>
      <c r="N14" s="16">
        <v>64</v>
      </c>
      <c r="O14" s="16">
        <v>66</v>
      </c>
      <c r="P14" s="16">
        <v>4383</v>
      </c>
      <c r="Q14" s="12"/>
      <c r="R14" s="16">
        <v>3227</v>
      </c>
      <c r="S14" s="16">
        <v>60</v>
      </c>
      <c r="T14" s="16">
        <v>69</v>
      </c>
      <c r="U14" s="16">
        <v>4226</v>
      </c>
      <c r="V14" s="12"/>
      <c r="W14" s="16">
        <v>3418</v>
      </c>
      <c r="X14" s="16">
        <v>71</v>
      </c>
      <c r="Y14" s="16">
        <v>74</v>
      </c>
      <c r="Z14" s="16">
        <v>4626</v>
      </c>
      <c r="AA14" s="12"/>
      <c r="AB14" s="16">
        <v>3097</v>
      </c>
      <c r="AC14" s="16">
        <v>83</v>
      </c>
      <c r="AD14" s="16">
        <v>89</v>
      </c>
      <c r="AE14" s="16">
        <v>4471</v>
      </c>
      <c r="AF14" s="12"/>
      <c r="AG14" s="16">
        <v>2175</v>
      </c>
      <c r="AH14" s="16">
        <v>77</v>
      </c>
      <c r="AI14" s="16">
        <v>85</v>
      </c>
      <c r="AJ14" s="16">
        <v>3431</v>
      </c>
      <c r="AK14" s="12"/>
      <c r="AL14" s="22">
        <v>21744</v>
      </c>
      <c r="AM14" s="22">
        <v>490</v>
      </c>
      <c r="AN14" s="22">
        <v>529</v>
      </c>
      <c r="AO14" s="22">
        <v>29746</v>
      </c>
    </row>
    <row r="15" spans="1:41" s="59" customFormat="1" ht="15" x14ac:dyDescent="0.25">
      <c r="A15" s="28" t="s">
        <v>8</v>
      </c>
      <c r="B15" s="76"/>
      <c r="C15" s="19">
        <v>15913</v>
      </c>
      <c r="D15" s="19">
        <v>242</v>
      </c>
      <c r="E15" s="19">
        <v>257</v>
      </c>
      <c r="F15" s="19">
        <v>21164</v>
      </c>
      <c r="G15" s="48"/>
      <c r="H15" s="21">
        <v>16858</v>
      </c>
      <c r="I15" s="21">
        <v>297</v>
      </c>
      <c r="J15" s="21">
        <v>313</v>
      </c>
      <c r="K15" s="21">
        <v>21919</v>
      </c>
      <c r="L15" s="48"/>
      <c r="M15" s="21">
        <v>16854</v>
      </c>
      <c r="N15" s="21">
        <v>267</v>
      </c>
      <c r="O15" s="21">
        <v>276</v>
      </c>
      <c r="P15" s="21">
        <v>21876</v>
      </c>
      <c r="Q15" s="48"/>
      <c r="R15" s="21">
        <v>16374</v>
      </c>
      <c r="S15" s="21">
        <v>276</v>
      </c>
      <c r="T15" s="21">
        <v>302</v>
      </c>
      <c r="U15" s="21">
        <v>21468</v>
      </c>
      <c r="V15" s="48"/>
      <c r="W15" s="21">
        <v>17492</v>
      </c>
      <c r="X15" s="21">
        <v>307</v>
      </c>
      <c r="Y15" s="21">
        <v>331</v>
      </c>
      <c r="Z15" s="21">
        <v>23499</v>
      </c>
      <c r="AA15" s="21"/>
      <c r="AB15" s="21">
        <v>16004</v>
      </c>
      <c r="AC15" s="21">
        <v>374</v>
      </c>
      <c r="AD15" s="21">
        <v>406</v>
      </c>
      <c r="AE15" s="21">
        <v>23403</v>
      </c>
      <c r="AF15" s="48"/>
      <c r="AG15" s="21">
        <v>11525</v>
      </c>
      <c r="AH15" s="21">
        <v>354</v>
      </c>
      <c r="AI15" s="21">
        <v>394</v>
      </c>
      <c r="AJ15" s="21">
        <v>18516</v>
      </c>
      <c r="AK15" s="48"/>
      <c r="AL15" s="23">
        <v>111020</v>
      </c>
      <c r="AM15" s="23">
        <v>2117</v>
      </c>
      <c r="AN15" s="23">
        <v>2279</v>
      </c>
      <c r="AO15" s="23">
        <v>151845</v>
      </c>
    </row>
    <row r="16" spans="1:41" ht="15" x14ac:dyDescent="0.25">
      <c r="A16" s="2" t="s">
        <v>9</v>
      </c>
      <c r="B16" s="3"/>
      <c r="C16" s="15">
        <v>2683</v>
      </c>
      <c r="D16" s="15">
        <v>36</v>
      </c>
      <c r="E16" s="15">
        <v>36</v>
      </c>
      <c r="F16" s="15">
        <v>3476</v>
      </c>
      <c r="G16" s="12"/>
      <c r="H16" s="16">
        <v>2973</v>
      </c>
      <c r="I16" s="16">
        <v>33</v>
      </c>
      <c r="J16" s="16">
        <v>35</v>
      </c>
      <c r="K16" s="16">
        <v>3807</v>
      </c>
      <c r="L16" s="12"/>
      <c r="M16" s="16">
        <v>2943</v>
      </c>
      <c r="N16" s="16">
        <v>45</v>
      </c>
      <c r="O16" s="16">
        <v>48</v>
      </c>
      <c r="P16" s="16">
        <v>3750</v>
      </c>
      <c r="Q16" s="12"/>
      <c r="R16" s="16">
        <v>2906</v>
      </c>
      <c r="S16" s="16">
        <v>40</v>
      </c>
      <c r="T16" s="16">
        <v>45</v>
      </c>
      <c r="U16" s="16">
        <v>3743</v>
      </c>
      <c r="V16" s="12"/>
      <c r="W16" s="16">
        <v>2969</v>
      </c>
      <c r="X16" s="16">
        <v>39</v>
      </c>
      <c r="Y16" s="16">
        <v>41</v>
      </c>
      <c r="Z16" s="16">
        <v>3864</v>
      </c>
      <c r="AA16" s="12"/>
      <c r="AB16" s="16">
        <v>2565</v>
      </c>
      <c r="AC16" s="16">
        <v>53</v>
      </c>
      <c r="AD16" s="16">
        <v>55</v>
      </c>
      <c r="AE16" s="16">
        <v>3519</v>
      </c>
      <c r="AF16" s="12"/>
      <c r="AG16" s="16">
        <v>1764</v>
      </c>
      <c r="AH16" s="16">
        <v>36</v>
      </c>
      <c r="AI16" s="16">
        <v>36</v>
      </c>
      <c r="AJ16" s="16">
        <v>2743</v>
      </c>
      <c r="AK16" s="12"/>
      <c r="AL16" s="22">
        <v>18803</v>
      </c>
      <c r="AM16" s="22">
        <v>282</v>
      </c>
      <c r="AN16" s="22">
        <v>296</v>
      </c>
      <c r="AO16" s="22">
        <v>24902</v>
      </c>
    </row>
    <row r="17" spans="1:41" ht="15" x14ac:dyDescent="0.25">
      <c r="A17" s="2" t="s">
        <v>10</v>
      </c>
      <c r="B17" s="3"/>
      <c r="C17" s="15">
        <v>462</v>
      </c>
      <c r="D17" s="15">
        <v>13</v>
      </c>
      <c r="E17" s="15">
        <v>14</v>
      </c>
      <c r="F17" s="15">
        <v>657</v>
      </c>
      <c r="G17" s="12"/>
      <c r="H17" s="16">
        <v>510</v>
      </c>
      <c r="I17" s="16">
        <v>6</v>
      </c>
      <c r="J17" s="16">
        <v>6</v>
      </c>
      <c r="K17" s="16">
        <v>699</v>
      </c>
      <c r="L17" s="12"/>
      <c r="M17" s="16">
        <v>478</v>
      </c>
      <c r="N17" s="16">
        <v>10</v>
      </c>
      <c r="O17" s="16">
        <v>10</v>
      </c>
      <c r="P17" s="16">
        <v>632</v>
      </c>
      <c r="Q17" s="12"/>
      <c r="R17" s="16">
        <v>477</v>
      </c>
      <c r="S17" s="16">
        <v>9</v>
      </c>
      <c r="T17" s="16">
        <v>10</v>
      </c>
      <c r="U17" s="16">
        <v>630</v>
      </c>
      <c r="V17" s="12"/>
      <c r="W17" s="16">
        <v>527</v>
      </c>
      <c r="X17" s="16">
        <v>10</v>
      </c>
      <c r="Y17" s="16">
        <v>11</v>
      </c>
      <c r="Z17" s="16">
        <v>754</v>
      </c>
      <c r="AA17" s="12"/>
      <c r="AB17" s="16">
        <v>507</v>
      </c>
      <c r="AC17" s="16">
        <v>19</v>
      </c>
      <c r="AD17" s="16">
        <v>19</v>
      </c>
      <c r="AE17" s="16">
        <v>740</v>
      </c>
      <c r="AF17" s="12"/>
      <c r="AG17" s="16">
        <v>351</v>
      </c>
      <c r="AH17" s="16">
        <v>12</v>
      </c>
      <c r="AI17" s="16">
        <v>12</v>
      </c>
      <c r="AJ17" s="16">
        <v>582</v>
      </c>
      <c r="AK17" s="12"/>
      <c r="AL17" s="22">
        <v>3312</v>
      </c>
      <c r="AM17" s="22">
        <v>79</v>
      </c>
      <c r="AN17" s="22">
        <v>82</v>
      </c>
      <c r="AO17" s="22">
        <v>4694</v>
      </c>
    </row>
    <row r="18" spans="1:41" ht="15" x14ac:dyDescent="0.25">
      <c r="A18" s="2" t="s">
        <v>11</v>
      </c>
      <c r="B18" s="3"/>
      <c r="C18" s="15">
        <v>961</v>
      </c>
      <c r="D18" s="15">
        <v>14</v>
      </c>
      <c r="E18" s="15">
        <v>15</v>
      </c>
      <c r="F18" s="15">
        <v>1354</v>
      </c>
      <c r="G18" s="12"/>
      <c r="H18" s="16">
        <v>1067</v>
      </c>
      <c r="I18" s="16">
        <v>14</v>
      </c>
      <c r="J18" s="16">
        <v>14</v>
      </c>
      <c r="K18" s="16">
        <v>1479</v>
      </c>
      <c r="L18" s="12"/>
      <c r="M18" s="16">
        <v>1084</v>
      </c>
      <c r="N18" s="16">
        <v>21</v>
      </c>
      <c r="O18" s="16">
        <v>21</v>
      </c>
      <c r="P18" s="16">
        <v>1506</v>
      </c>
      <c r="Q18" s="12"/>
      <c r="R18" s="16">
        <v>986</v>
      </c>
      <c r="S18" s="16">
        <v>13</v>
      </c>
      <c r="T18" s="16">
        <v>13</v>
      </c>
      <c r="U18" s="16">
        <v>1404</v>
      </c>
      <c r="V18" s="12"/>
      <c r="W18" s="16">
        <v>1099</v>
      </c>
      <c r="X18" s="16">
        <v>23</v>
      </c>
      <c r="Y18" s="16">
        <v>24</v>
      </c>
      <c r="Z18" s="16">
        <v>1565</v>
      </c>
      <c r="AA18" s="12"/>
      <c r="AB18" s="16">
        <v>963</v>
      </c>
      <c r="AC18" s="16">
        <v>19</v>
      </c>
      <c r="AD18" s="16">
        <v>21</v>
      </c>
      <c r="AE18" s="16">
        <v>1439</v>
      </c>
      <c r="AF18" s="12"/>
      <c r="AG18" s="16">
        <v>759</v>
      </c>
      <c r="AH18" s="16">
        <v>21</v>
      </c>
      <c r="AI18" s="16">
        <v>24</v>
      </c>
      <c r="AJ18" s="16">
        <v>1249</v>
      </c>
      <c r="AK18" s="12"/>
      <c r="AL18" s="22">
        <v>6919</v>
      </c>
      <c r="AM18" s="22">
        <v>125</v>
      </c>
      <c r="AN18" s="22">
        <v>132</v>
      </c>
      <c r="AO18" s="22">
        <v>9996</v>
      </c>
    </row>
    <row r="19" spans="1:41" ht="15" x14ac:dyDescent="0.25">
      <c r="A19" s="2" t="s">
        <v>12</v>
      </c>
      <c r="B19" s="3"/>
      <c r="C19" s="15">
        <v>4088</v>
      </c>
      <c r="D19" s="15">
        <v>61</v>
      </c>
      <c r="E19" s="15">
        <v>63</v>
      </c>
      <c r="F19" s="15">
        <v>5576</v>
      </c>
      <c r="G19" s="12"/>
      <c r="H19" s="16">
        <v>4338</v>
      </c>
      <c r="I19" s="16">
        <v>63</v>
      </c>
      <c r="J19" s="16">
        <v>68</v>
      </c>
      <c r="K19" s="16">
        <v>5756</v>
      </c>
      <c r="L19" s="12"/>
      <c r="M19" s="16">
        <v>4309</v>
      </c>
      <c r="N19" s="16">
        <v>56</v>
      </c>
      <c r="O19" s="16">
        <v>60</v>
      </c>
      <c r="P19" s="16">
        <v>5711</v>
      </c>
      <c r="Q19" s="12"/>
      <c r="R19" s="16">
        <v>4148</v>
      </c>
      <c r="S19" s="16">
        <v>61</v>
      </c>
      <c r="T19" s="16">
        <v>65</v>
      </c>
      <c r="U19" s="16">
        <v>5589</v>
      </c>
      <c r="V19" s="12"/>
      <c r="W19" s="16">
        <v>4207</v>
      </c>
      <c r="X19" s="16">
        <v>69</v>
      </c>
      <c r="Y19" s="16">
        <v>72</v>
      </c>
      <c r="Z19" s="16">
        <v>5703</v>
      </c>
      <c r="AA19" s="12"/>
      <c r="AB19" s="16">
        <v>3647</v>
      </c>
      <c r="AC19" s="16">
        <v>79</v>
      </c>
      <c r="AD19" s="16">
        <v>83</v>
      </c>
      <c r="AE19" s="16">
        <v>5441</v>
      </c>
      <c r="AF19" s="12"/>
      <c r="AG19" s="16">
        <v>2998</v>
      </c>
      <c r="AH19" s="16">
        <v>76</v>
      </c>
      <c r="AI19" s="16">
        <v>82</v>
      </c>
      <c r="AJ19" s="16">
        <v>5051</v>
      </c>
      <c r="AK19" s="12"/>
      <c r="AL19" s="22">
        <v>27735</v>
      </c>
      <c r="AM19" s="22">
        <v>465</v>
      </c>
      <c r="AN19" s="22">
        <v>493</v>
      </c>
      <c r="AO19" s="22">
        <v>38827</v>
      </c>
    </row>
    <row r="20" spans="1:41" s="59" customFormat="1" ht="15" x14ac:dyDescent="0.25">
      <c r="A20" s="29" t="s">
        <v>13</v>
      </c>
      <c r="B20" s="77"/>
      <c r="C20" s="19">
        <v>8194</v>
      </c>
      <c r="D20" s="19">
        <v>124</v>
      </c>
      <c r="E20" s="19">
        <v>128</v>
      </c>
      <c r="F20" s="19">
        <v>11063</v>
      </c>
      <c r="G20" s="48"/>
      <c r="H20" s="21">
        <v>8888</v>
      </c>
      <c r="I20" s="21">
        <v>116</v>
      </c>
      <c r="J20" s="21">
        <v>123</v>
      </c>
      <c r="K20" s="21">
        <v>11741</v>
      </c>
      <c r="L20" s="21"/>
      <c r="M20" s="21">
        <v>8814</v>
      </c>
      <c r="N20" s="21">
        <v>132</v>
      </c>
      <c r="O20" s="21">
        <v>139</v>
      </c>
      <c r="P20" s="21">
        <v>11599</v>
      </c>
      <c r="Q20" s="21"/>
      <c r="R20" s="21">
        <v>8517</v>
      </c>
      <c r="S20" s="21">
        <v>123</v>
      </c>
      <c r="T20" s="21">
        <v>133</v>
      </c>
      <c r="U20" s="21">
        <v>11366</v>
      </c>
      <c r="V20" s="48"/>
      <c r="W20" s="21">
        <v>8802</v>
      </c>
      <c r="X20" s="21">
        <v>141</v>
      </c>
      <c r="Y20" s="21">
        <v>148</v>
      </c>
      <c r="Z20" s="21">
        <v>11886</v>
      </c>
      <c r="AA20" s="48"/>
      <c r="AB20" s="21">
        <v>7682</v>
      </c>
      <c r="AC20" s="21">
        <v>170</v>
      </c>
      <c r="AD20" s="21">
        <v>178</v>
      </c>
      <c r="AE20" s="21">
        <v>11139</v>
      </c>
      <c r="AF20" s="48"/>
      <c r="AG20" s="21">
        <v>5872</v>
      </c>
      <c r="AH20" s="21">
        <v>145</v>
      </c>
      <c r="AI20" s="21">
        <v>154</v>
      </c>
      <c r="AJ20" s="21">
        <v>9625</v>
      </c>
      <c r="AK20" s="48"/>
      <c r="AL20" s="21">
        <v>56769</v>
      </c>
      <c r="AM20" s="24">
        <v>951</v>
      </c>
      <c r="AN20" s="24">
        <v>1003</v>
      </c>
      <c r="AO20" s="24">
        <v>78419</v>
      </c>
    </row>
    <row r="21" spans="1:41" ht="15" x14ac:dyDescent="0.25">
      <c r="A21" s="2" t="s">
        <v>14</v>
      </c>
      <c r="B21" s="3"/>
      <c r="C21" s="15">
        <v>556</v>
      </c>
      <c r="D21" s="15">
        <v>6</v>
      </c>
      <c r="E21" s="15">
        <v>11</v>
      </c>
      <c r="F21" s="15">
        <v>840</v>
      </c>
      <c r="G21" s="12"/>
      <c r="H21" s="16">
        <v>631</v>
      </c>
      <c r="I21" s="16">
        <v>10</v>
      </c>
      <c r="J21" s="16">
        <v>10</v>
      </c>
      <c r="K21" s="16">
        <v>916</v>
      </c>
      <c r="L21" s="12"/>
      <c r="M21" s="16">
        <v>535</v>
      </c>
      <c r="N21" s="16">
        <v>11</v>
      </c>
      <c r="O21" s="16">
        <v>11</v>
      </c>
      <c r="P21" s="16">
        <v>793</v>
      </c>
      <c r="Q21" s="12"/>
      <c r="R21" s="16">
        <v>568</v>
      </c>
      <c r="S21" s="16">
        <v>17</v>
      </c>
      <c r="T21" s="16">
        <v>18</v>
      </c>
      <c r="U21" s="16">
        <v>821</v>
      </c>
      <c r="V21" s="12"/>
      <c r="W21" s="16">
        <v>604</v>
      </c>
      <c r="X21" s="16">
        <v>11</v>
      </c>
      <c r="Y21" s="16">
        <v>12</v>
      </c>
      <c r="Z21" s="16">
        <v>907</v>
      </c>
      <c r="AA21" s="12"/>
      <c r="AB21" s="16">
        <v>578</v>
      </c>
      <c r="AC21" s="16">
        <v>15</v>
      </c>
      <c r="AD21" s="16">
        <v>15</v>
      </c>
      <c r="AE21" s="16">
        <v>899</v>
      </c>
      <c r="AF21" s="12"/>
      <c r="AG21" s="16">
        <v>509</v>
      </c>
      <c r="AH21" s="16">
        <v>19</v>
      </c>
      <c r="AI21" s="16">
        <v>19</v>
      </c>
      <c r="AJ21" s="16">
        <v>867</v>
      </c>
      <c r="AK21" s="12"/>
      <c r="AL21" s="22">
        <v>3981</v>
      </c>
      <c r="AM21" s="22">
        <v>89</v>
      </c>
      <c r="AN21" s="22">
        <v>96</v>
      </c>
      <c r="AO21" s="22">
        <v>6043</v>
      </c>
    </row>
    <row r="22" spans="1:41" ht="15" x14ac:dyDescent="0.25">
      <c r="A22" s="2" t="s">
        <v>15</v>
      </c>
      <c r="B22" s="3"/>
      <c r="C22" s="15">
        <v>78</v>
      </c>
      <c r="D22" s="15">
        <v>4</v>
      </c>
      <c r="E22" s="15">
        <v>4</v>
      </c>
      <c r="F22" s="15">
        <v>122</v>
      </c>
      <c r="G22" s="12"/>
      <c r="H22" s="16">
        <v>96</v>
      </c>
      <c r="I22" s="16">
        <v>4</v>
      </c>
      <c r="J22" s="16">
        <v>4</v>
      </c>
      <c r="K22" s="16">
        <v>145</v>
      </c>
      <c r="L22" s="12"/>
      <c r="M22" s="16">
        <v>69</v>
      </c>
      <c r="N22" s="16">
        <v>4</v>
      </c>
      <c r="O22" s="16">
        <v>4</v>
      </c>
      <c r="P22" s="16">
        <v>90</v>
      </c>
      <c r="Q22" s="12"/>
      <c r="R22" s="16">
        <v>87</v>
      </c>
      <c r="S22" s="16">
        <v>2</v>
      </c>
      <c r="T22" s="16">
        <v>2</v>
      </c>
      <c r="U22" s="16">
        <v>130</v>
      </c>
      <c r="V22" s="12"/>
      <c r="W22" s="16">
        <v>86</v>
      </c>
      <c r="X22" s="16">
        <v>3</v>
      </c>
      <c r="Y22" s="16">
        <v>3</v>
      </c>
      <c r="Z22" s="16">
        <v>144</v>
      </c>
      <c r="AA22" s="12"/>
      <c r="AB22" s="16">
        <v>88</v>
      </c>
      <c r="AC22" s="16">
        <v>2</v>
      </c>
      <c r="AD22" s="16">
        <v>2</v>
      </c>
      <c r="AE22" s="16">
        <v>138</v>
      </c>
      <c r="AF22" s="12"/>
      <c r="AG22" s="16">
        <v>73</v>
      </c>
      <c r="AH22" s="16">
        <v>7</v>
      </c>
      <c r="AI22" s="16">
        <v>8</v>
      </c>
      <c r="AJ22" s="16">
        <v>156</v>
      </c>
      <c r="AK22" s="12"/>
      <c r="AL22" s="22">
        <v>577</v>
      </c>
      <c r="AM22" s="22">
        <v>26</v>
      </c>
      <c r="AN22" s="22">
        <v>27</v>
      </c>
      <c r="AO22" s="22">
        <v>925</v>
      </c>
    </row>
    <row r="23" spans="1:41" ht="15" x14ac:dyDescent="0.25">
      <c r="A23" s="2" t="s">
        <v>16</v>
      </c>
      <c r="B23" s="3"/>
      <c r="C23" s="15">
        <v>1662</v>
      </c>
      <c r="D23" s="15">
        <v>40</v>
      </c>
      <c r="E23" s="15">
        <v>42</v>
      </c>
      <c r="F23" s="15">
        <v>2476</v>
      </c>
      <c r="G23" s="12"/>
      <c r="H23" s="16">
        <v>1720</v>
      </c>
      <c r="I23" s="16">
        <v>37</v>
      </c>
      <c r="J23" s="16">
        <v>41</v>
      </c>
      <c r="K23" s="16">
        <v>2543</v>
      </c>
      <c r="L23" s="12"/>
      <c r="M23" s="16">
        <v>1691</v>
      </c>
      <c r="N23" s="16">
        <v>41</v>
      </c>
      <c r="O23" s="16">
        <v>45</v>
      </c>
      <c r="P23" s="16">
        <v>2423</v>
      </c>
      <c r="Q23" s="12"/>
      <c r="R23" s="16">
        <v>1664</v>
      </c>
      <c r="S23" s="16">
        <v>42</v>
      </c>
      <c r="T23" s="16">
        <v>45</v>
      </c>
      <c r="U23" s="16">
        <v>2439</v>
      </c>
      <c r="V23" s="12"/>
      <c r="W23" s="16">
        <v>1672</v>
      </c>
      <c r="X23" s="16">
        <v>36</v>
      </c>
      <c r="Y23" s="16">
        <v>40</v>
      </c>
      <c r="Z23" s="16">
        <v>2484</v>
      </c>
      <c r="AA23" s="12"/>
      <c r="AB23" s="16">
        <v>1678</v>
      </c>
      <c r="AC23" s="16">
        <v>49</v>
      </c>
      <c r="AD23" s="16">
        <v>54</v>
      </c>
      <c r="AE23" s="16">
        <v>2565</v>
      </c>
      <c r="AF23" s="12"/>
      <c r="AG23" s="16">
        <v>1442</v>
      </c>
      <c r="AH23" s="16">
        <v>53</v>
      </c>
      <c r="AI23" s="16">
        <v>62</v>
      </c>
      <c r="AJ23" s="16">
        <v>2450</v>
      </c>
      <c r="AK23" s="12"/>
      <c r="AL23" s="22">
        <v>11529</v>
      </c>
      <c r="AM23" s="22">
        <v>298</v>
      </c>
      <c r="AN23" s="22">
        <v>329</v>
      </c>
      <c r="AO23" s="22">
        <v>17380</v>
      </c>
    </row>
    <row r="24" spans="1:41" ht="15" x14ac:dyDescent="0.25">
      <c r="A24" s="2" t="s">
        <v>17</v>
      </c>
      <c r="B24" s="3"/>
      <c r="C24" s="15">
        <v>1795</v>
      </c>
      <c r="D24" s="15">
        <v>40</v>
      </c>
      <c r="E24" s="15">
        <v>43</v>
      </c>
      <c r="F24" s="15">
        <v>2936</v>
      </c>
      <c r="G24" s="12"/>
      <c r="H24" s="16">
        <v>1843</v>
      </c>
      <c r="I24" s="16">
        <v>43</v>
      </c>
      <c r="J24" s="16">
        <v>46</v>
      </c>
      <c r="K24" s="16">
        <v>2917</v>
      </c>
      <c r="L24" s="12"/>
      <c r="M24" s="16">
        <v>1736</v>
      </c>
      <c r="N24" s="16">
        <v>34</v>
      </c>
      <c r="O24" s="16">
        <v>36</v>
      </c>
      <c r="P24" s="16">
        <v>2796</v>
      </c>
      <c r="Q24" s="12"/>
      <c r="R24" s="16">
        <v>1783</v>
      </c>
      <c r="S24" s="16">
        <v>42</v>
      </c>
      <c r="T24" s="16">
        <v>53</v>
      </c>
      <c r="U24" s="16">
        <v>2897</v>
      </c>
      <c r="V24" s="12"/>
      <c r="W24" s="16">
        <v>1800</v>
      </c>
      <c r="X24" s="16">
        <v>45</v>
      </c>
      <c r="Y24" s="16">
        <v>50</v>
      </c>
      <c r="Z24" s="16">
        <v>2936</v>
      </c>
      <c r="AA24" s="12"/>
      <c r="AB24" s="16">
        <v>1711</v>
      </c>
      <c r="AC24" s="16">
        <v>49</v>
      </c>
      <c r="AD24" s="16">
        <v>59</v>
      </c>
      <c r="AE24" s="16">
        <v>2974</v>
      </c>
      <c r="AF24" s="12"/>
      <c r="AG24" s="16">
        <v>1356</v>
      </c>
      <c r="AH24" s="16">
        <v>52</v>
      </c>
      <c r="AI24" s="16">
        <v>66</v>
      </c>
      <c r="AJ24" s="16">
        <v>2803</v>
      </c>
      <c r="AK24" s="12"/>
      <c r="AL24" s="22">
        <v>12024</v>
      </c>
      <c r="AM24" s="22">
        <v>305</v>
      </c>
      <c r="AN24" s="22">
        <v>353</v>
      </c>
      <c r="AO24" s="22">
        <v>20259</v>
      </c>
    </row>
    <row r="25" spans="1:41" ht="15" x14ac:dyDescent="0.25">
      <c r="A25" s="2" t="s">
        <v>18</v>
      </c>
      <c r="B25" s="3"/>
      <c r="C25" s="15">
        <v>126</v>
      </c>
      <c r="D25" s="15">
        <v>1</v>
      </c>
      <c r="E25" s="15">
        <v>1</v>
      </c>
      <c r="F25" s="15">
        <v>224</v>
      </c>
      <c r="G25" s="12"/>
      <c r="H25" s="16">
        <v>144</v>
      </c>
      <c r="I25" s="16">
        <v>5</v>
      </c>
      <c r="J25" s="16">
        <v>5</v>
      </c>
      <c r="K25" s="16">
        <v>239</v>
      </c>
      <c r="L25" s="12"/>
      <c r="M25" s="16">
        <v>146</v>
      </c>
      <c r="N25" s="16">
        <v>5</v>
      </c>
      <c r="O25" s="16">
        <v>7</v>
      </c>
      <c r="P25" s="16">
        <v>259</v>
      </c>
      <c r="Q25" s="12"/>
      <c r="R25" s="16">
        <v>138</v>
      </c>
      <c r="S25" s="16">
        <v>7</v>
      </c>
      <c r="T25" s="16">
        <v>7</v>
      </c>
      <c r="U25" s="16">
        <v>206</v>
      </c>
      <c r="V25" s="12"/>
      <c r="W25" s="16">
        <v>149</v>
      </c>
      <c r="X25" s="16">
        <v>6</v>
      </c>
      <c r="Y25" s="16">
        <v>7</v>
      </c>
      <c r="Z25" s="16">
        <v>249</v>
      </c>
      <c r="AA25" s="12"/>
      <c r="AB25" s="16">
        <v>145</v>
      </c>
      <c r="AC25" s="16">
        <v>2</v>
      </c>
      <c r="AD25" s="16">
        <v>2</v>
      </c>
      <c r="AE25" s="16">
        <v>247</v>
      </c>
      <c r="AF25" s="12"/>
      <c r="AG25" s="16">
        <v>106</v>
      </c>
      <c r="AH25" s="16">
        <v>4</v>
      </c>
      <c r="AI25" s="16">
        <v>6</v>
      </c>
      <c r="AJ25" s="16">
        <v>198</v>
      </c>
      <c r="AK25" s="12"/>
      <c r="AL25" s="22">
        <v>954</v>
      </c>
      <c r="AM25" s="22">
        <v>30</v>
      </c>
      <c r="AN25" s="22">
        <v>35</v>
      </c>
      <c r="AO25" s="22">
        <v>1622</v>
      </c>
    </row>
    <row r="26" spans="1:41" ht="15" x14ac:dyDescent="0.25">
      <c r="A26" s="2" t="s">
        <v>19</v>
      </c>
      <c r="B26" s="3"/>
      <c r="C26" s="15">
        <v>515</v>
      </c>
      <c r="D26" s="15">
        <v>16</v>
      </c>
      <c r="E26" s="15">
        <v>18</v>
      </c>
      <c r="F26" s="15">
        <v>905</v>
      </c>
      <c r="G26" s="12"/>
      <c r="H26" s="16">
        <v>502</v>
      </c>
      <c r="I26" s="16">
        <v>15</v>
      </c>
      <c r="J26" s="16">
        <v>16</v>
      </c>
      <c r="K26" s="16">
        <v>810</v>
      </c>
      <c r="L26" s="12"/>
      <c r="M26" s="16">
        <v>495</v>
      </c>
      <c r="N26" s="16">
        <v>14</v>
      </c>
      <c r="O26" s="16">
        <v>14</v>
      </c>
      <c r="P26" s="16">
        <v>822</v>
      </c>
      <c r="Q26" s="12"/>
      <c r="R26" s="16">
        <v>496</v>
      </c>
      <c r="S26" s="16">
        <v>15</v>
      </c>
      <c r="T26" s="16">
        <v>16</v>
      </c>
      <c r="U26" s="16">
        <v>830</v>
      </c>
      <c r="V26" s="12"/>
      <c r="W26" s="16">
        <v>485</v>
      </c>
      <c r="X26" s="16">
        <v>14</v>
      </c>
      <c r="Y26" s="16">
        <v>18</v>
      </c>
      <c r="Z26" s="16">
        <v>758</v>
      </c>
      <c r="AA26" s="12"/>
      <c r="AB26" s="16">
        <v>462</v>
      </c>
      <c r="AC26" s="16">
        <v>15</v>
      </c>
      <c r="AD26" s="16">
        <v>19</v>
      </c>
      <c r="AE26" s="16">
        <v>752</v>
      </c>
      <c r="AF26" s="12"/>
      <c r="AG26" s="16">
        <v>399</v>
      </c>
      <c r="AH26" s="16">
        <v>17</v>
      </c>
      <c r="AI26" s="16">
        <v>19</v>
      </c>
      <c r="AJ26" s="16">
        <v>773</v>
      </c>
      <c r="AK26" s="12"/>
      <c r="AL26" s="22">
        <v>3354</v>
      </c>
      <c r="AM26" s="22">
        <v>106</v>
      </c>
      <c r="AN26" s="22">
        <v>120</v>
      </c>
      <c r="AO26" s="22">
        <v>5650</v>
      </c>
    </row>
    <row r="27" spans="1:41" ht="15" x14ac:dyDescent="0.25">
      <c r="A27" s="2" t="s">
        <v>20</v>
      </c>
      <c r="B27" s="3"/>
      <c r="C27" s="15">
        <v>2154</v>
      </c>
      <c r="D27" s="15">
        <v>44</v>
      </c>
      <c r="E27" s="15">
        <v>50</v>
      </c>
      <c r="F27" s="15">
        <v>3172</v>
      </c>
      <c r="G27" s="12"/>
      <c r="H27" s="16">
        <v>2146</v>
      </c>
      <c r="I27" s="16">
        <v>54</v>
      </c>
      <c r="J27" s="16">
        <v>58</v>
      </c>
      <c r="K27" s="16">
        <v>3117</v>
      </c>
      <c r="L27" s="12"/>
      <c r="M27" s="16">
        <v>2104</v>
      </c>
      <c r="N27" s="16">
        <v>40</v>
      </c>
      <c r="O27" s="16">
        <v>44</v>
      </c>
      <c r="P27" s="16">
        <v>3071</v>
      </c>
      <c r="Q27" s="12"/>
      <c r="R27" s="16">
        <v>2134</v>
      </c>
      <c r="S27" s="16">
        <v>49</v>
      </c>
      <c r="T27" s="16">
        <v>50</v>
      </c>
      <c r="U27" s="16">
        <v>3136</v>
      </c>
      <c r="V27" s="12"/>
      <c r="W27" s="16">
        <v>2163</v>
      </c>
      <c r="X27" s="16">
        <v>46</v>
      </c>
      <c r="Y27" s="16">
        <v>54</v>
      </c>
      <c r="Z27" s="16">
        <v>3201</v>
      </c>
      <c r="AA27" s="12"/>
      <c r="AB27" s="16">
        <v>2028</v>
      </c>
      <c r="AC27" s="16">
        <v>50</v>
      </c>
      <c r="AD27" s="16">
        <v>55</v>
      </c>
      <c r="AE27" s="16">
        <v>3218</v>
      </c>
      <c r="AF27" s="12"/>
      <c r="AG27" s="16">
        <v>1618</v>
      </c>
      <c r="AH27" s="16">
        <v>46</v>
      </c>
      <c r="AI27" s="16">
        <v>53</v>
      </c>
      <c r="AJ27" s="16">
        <v>2953</v>
      </c>
      <c r="AK27" s="12"/>
      <c r="AL27" s="22">
        <v>14347</v>
      </c>
      <c r="AM27" s="22">
        <v>329</v>
      </c>
      <c r="AN27" s="22">
        <v>364</v>
      </c>
      <c r="AO27" s="22">
        <v>21868</v>
      </c>
    </row>
    <row r="28" spans="1:41" ht="15" x14ac:dyDescent="0.25">
      <c r="A28" s="2" t="s">
        <v>21</v>
      </c>
      <c r="B28" s="3"/>
      <c r="C28" s="15">
        <v>636</v>
      </c>
      <c r="D28" s="15">
        <v>13</v>
      </c>
      <c r="E28" s="15">
        <v>15</v>
      </c>
      <c r="F28" s="15">
        <v>965</v>
      </c>
      <c r="G28" s="12"/>
      <c r="H28" s="16">
        <v>640</v>
      </c>
      <c r="I28" s="16">
        <v>9</v>
      </c>
      <c r="J28" s="16">
        <v>9</v>
      </c>
      <c r="K28" s="16">
        <v>894</v>
      </c>
      <c r="L28" s="12"/>
      <c r="M28" s="16">
        <v>697</v>
      </c>
      <c r="N28" s="16">
        <v>9</v>
      </c>
      <c r="O28" s="16">
        <v>10</v>
      </c>
      <c r="P28" s="16">
        <v>1029</v>
      </c>
      <c r="Q28" s="12"/>
      <c r="R28" s="16">
        <v>613</v>
      </c>
      <c r="S28" s="16">
        <v>22</v>
      </c>
      <c r="T28" s="16">
        <v>25</v>
      </c>
      <c r="U28" s="16">
        <v>876</v>
      </c>
      <c r="V28" s="12"/>
      <c r="W28" s="16">
        <v>661</v>
      </c>
      <c r="X28" s="16">
        <v>19</v>
      </c>
      <c r="Y28" s="16">
        <v>20</v>
      </c>
      <c r="Z28" s="16">
        <v>973</v>
      </c>
      <c r="AA28" s="12"/>
      <c r="AB28" s="16">
        <v>654</v>
      </c>
      <c r="AC28" s="16">
        <v>22</v>
      </c>
      <c r="AD28" s="16">
        <v>24</v>
      </c>
      <c r="AE28" s="16">
        <v>1042</v>
      </c>
      <c r="AF28" s="12"/>
      <c r="AG28" s="16">
        <v>507</v>
      </c>
      <c r="AH28" s="16">
        <v>19</v>
      </c>
      <c r="AI28" s="16">
        <v>22</v>
      </c>
      <c r="AJ28" s="16">
        <v>949</v>
      </c>
      <c r="AK28" s="12"/>
      <c r="AL28" s="22">
        <v>4408</v>
      </c>
      <c r="AM28" s="22">
        <v>113</v>
      </c>
      <c r="AN28" s="22">
        <v>125</v>
      </c>
      <c r="AO28" s="22">
        <v>6728</v>
      </c>
    </row>
    <row r="29" spans="1:41" s="59" customFormat="1" ht="18" x14ac:dyDescent="0.25">
      <c r="A29" s="28" t="s">
        <v>22</v>
      </c>
      <c r="B29" s="76"/>
      <c r="C29" s="19">
        <v>7522</v>
      </c>
      <c r="D29" s="19">
        <v>164</v>
      </c>
      <c r="E29" s="19">
        <v>184</v>
      </c>
      <c r="F29" s="19">
        <v>11640</v>
      </c>
      <c r="G29" s="48"/>
      <c r="H29" s="21">
        <v>7722</v>
      </c>
      <c r="I29" s="21">
        <v>177</v>
      </c>
      <c r="J29" s="21">
        <v>189</v>
      </c>
      <c r="K29" s="21">
        <v>11581</v>
      </c>
      <c r="L29" s="48"/>
      <c r="M29" s="21">
        <v>7473</v>
      </c>
      <c r="N29" s="21">
        <v>158</v>
      </c>
      <c r="O29" s="21">
        <v>171</v>
      </c>
      <c r="P29" s="21">
        <v>11283</v>
      </c>
      <c r="Q29" s="48"/>
      <c r="R29" s="21">
        <v>7483</v>
      </c>
      <c r="S29" s="21">
        <v>196</v>
      </c>
      <c r="T29" s="21">
        <v>216</v>
      </c>
      <c r="U29" s="21">
        <v>11335</v>
      </c>
      <c r="V29" s="48"/>
      <c r="W29" s="21">
        <v>7620</v>
      </c>
      <c r="X29" s="21">
        <v>180</v>
      </c>
      <c r="Y29" s="21">
        <v>204</v>
      </c>
      <c r="Z29" s="21">
        <v>11652</v>
      </c>
      <c r="AA29" s="48"/>
      <c r="AB29" s="21">
        <v>7344</v>
      </c>
      <c r="AC29" s="21">
        <v>204</v>
      </c>
      <c r="AD29" s="21">
        <v>230</v>
      </c>
      <c r="AE29" s="21">
        <v>11835</v>
      </c>
      <c r="AF29" s="48"/>
      <c r="AG29" s="21">
        <v>6010</v>
      </c>
      <c r="AH29" s="21">
        <v>217</v>
      </c>
      <c r="AI29" s="21">
        <v>255</v>
      </c>
      <c r="AJ29" s="21">
        <v>11149</v>
      </c>
      <c r="AK29" s="48"/>
      <c r="AL29" s="24">
        <v>51174</v>
      </c>
      <c r="AM29" s="21">
        <v>1296</v>
      </c>
      <c r="AN29" s="21">
        <v>1449</v>
      </c>
      <c r="AO29" s="21">
        <v>80475</v>
      </c>
    </row>
    <row r="30" spans="1:41" x14ac:dyDescent="0.3">
      <c r="A30" s="28" t="s">
        <v>68</v>
      </c>
      <c r="B30" s="17"/>
      <c r="C30" s="19">
        <v>31629</v>
      </c>
      <c r="D30" s="50">
        <v>530</v>
      </c>
      <c r="E30" s="50">
        <v>569</v>
      </c>
      <c r="F30" s="19">
        <v>43867</v>
      </c>
      <c r="G30" s="48"/>
      <c r="H30" s="21">
        <v>33468</v>
      </c>
      <c r="I30" s="21">
        <v>590</v>
      </c>
      <c r="J30" s="21">
        <v>625</v>
      </c>
      <c r="K30" s="21">
        <v>45241</v>
      </c>
      <c r="L30" s="48"/>
      <c r="M30" s="21">
        <v>33141</v>
      </c>
      <c r="N30" s="21">
        <v>557</v>
      </c>
      <c r="O30" s="21">
        <v>586</v>
      </c>
      <c r="P30" s="21">
        <v>44758</v>
      </c>
      <c r="Q30" s="48"/>
      <c r="R30" s="21">
        <v>32374</v>
      </c>
      <c r="S30" s="21">
        <v>595</v>
      </c>
      <c r="T30" s="21">
        <v>651</v>
      </c>
      <c r="U30" s="21">
        <v>44169</v>
      </c>
      <c r="V30" s="48"/>
      <c r="W30" s="23">
        <v>33914</v>
      </c>
      <c r="X30" s="21">
        <v>628</v>
      </c>
      <c r="Y30" s="21">
        <v>683</v>
      </c>
      <c r="Z30" s="23">
        <v>47037</v>
      </c>
      <c r="AA30" s="48"/>
      <c r="AB30" s="21">
        <v>31030</v>
      </c>
      <c r="AC30" s="23">
        <v>748</v>
      </c>
      <c r="AD30" s="23">
        <v>814</v>
      </c>
      <c r="AE30" s="21">
        <v>46377</v>
      </c>
      <c r="AF30" s="48"/>
      <c r="AG30" s="24">
        <v>23407</v>
      </c>
      <c r="AH30" s="21">
        <v>716</v>
      </c>
      <c r="AI30" s="21">
        <v>803</v>
      </c>
      <c r="AJ30" s="24">
        <v>39290</v>
      </c>
      <c r="AK30" s="46"/>
      <c r="AL30" s="25">
        <v>218963</v>
      </c>
      <c r="AM30" s="25">
        <v>4364</v>
      </c>
      <c r="AN30" s="25">
        <v>4731</v>
      </c>
      <c r="AO30" s="25">
        <v>310739</v>
      </c>
    </row>
    <row r="32" spans="1:41" x14ac:dyDescent="0.3">
      <c r="A32" s="195" t="s">
        <v>37</v>
      </c>
      <c r="B32" s="196"/>
      <c r="C32" s="196"/>
      <c r="D32" s="196"/>
      <c r="E32" s="196"/>
      <c r="F32" s="19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97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13.800182481751825</v>
      </c>
      <c r="D35" s="30">
        <v>9.7791798107255516</v>
      </c>
      <c r="E35" s="30">
        <v>9.3373493975903621</v>
      </c>
      <c r="F35" s="30">
        <v>13.354828644235269</v>
      </c>
      <c r="G35" s="12"/>
      <c r="H35" s="31">
        <v>15.343673965936739</v>
      </c>
      <c r="I35" s="31">
        <v>14.195583596214512</v>
      </c>
      <c r="J35" s="31">
        <v>14.156626506024097</v>
      </c>
      <c r="K35" s="31">
        <v>14.389723854594623</v>
      </c>
      <c r="L35" s="12"/>
      <c r="M35" s="31">
        <v>13.868613138686131</v>
      </c>
      <c r="N35" s="31">
        <v>9.7791798107255516</v>
      </c>
      <c r="O35" s="31">
        <v>9.6385542168674707</v>
      </c>
      <c r="P35" s="31">
        <v>13.105205678922461</v>
      </c>
      <c r="Q35" s="12"/>
      <c r="R35" s="31">
        <v>13.84580291970803</v>
      </c>
      <c r="S35" s="31">
        <v>14.195583596214512</v>
      </c>
      <c r="T35" s="31">
        <v>14.759036144578314</v>
      </c>
      <c r="U35" s="31">
        <v>12.89198606271777</v>
      </c>
      <c r="V35" s="12"/>
      <c r="W35" s="31">
        <v>16.453771289537713</v>
      </c>
      <c r="X35" s="31">
        <v>14.511041009463723</v>
      </c>
      <c r="Y35" s="31">
        <v>14.759036144578314</v>
      </c>
      <c r="Z35" s="31">
        <v>15.877060689583441</v>
      </c>
      <c r="AA35" s="12"/>
      <c r="AB35" s="31">
        <v>15.153588807785889</v>
      </c>
      <c r="AC35" s="31">
        <v>18.611987381703472</v>
      </c>
      <c r="AD35" s="31">
        <v>18.674698795180724</v>
      </c>
      <c r="AE35" s="31">
        <v>16.329502314212906</v>
      </c>
      <c r="AF35" s="12"/>
      <c r="AG35" s="31">
        <v>11.534367396593675</v>
      </c>
      <c r="AH35" s="31">
        <v>18.927444794952681</v>
      </c>
      <c r="AI35" s="31">
        <v>18.674698795180724</v>
      </c>
      <c r="AJ35" s="31">
        <v>14.051692755733528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14.617940199335548</v>
      </c>
      <c r="D36" s="30">
        <v>0</v>
      </c>
      <c r="E36" s="30">
        <v>0</v>
      </c>
      <c r="F36" s="30">
        <v>15.384615384615385</v>
      </c>
      <c r="G36" s="12"/>
      <c r="H36" s="31">
        <v>12.29235880398671</v>
      </c>
      <c r="I36" s="31">
        <v>20</v>
      </c>
      <c r="J36" s="31">
        <v>20</v>
      </c>
      <c r="K36" s="31">
        <v>10.918114143920596</v>
      </c>
      <c r="L36" s="12"/>
      <c r="M36" s="31">
        <v>14.617940199335548</v>
      </c>
      <c r="N36" s="31">
        <v>30</v>
      </c>
      <c r="O36" s="31">
        <v>30</v>
      </c>
      <c r="P36" s="31">
        <v>14.143920595533499</v>
      </c>
      <c r="Q36" s="12"/>
      <c r="R36" s="31">
        <v>18.272425249169434</v>
      </c>
      <c r="S36" s="31">
        <v>10</v>
      </c>
      <c r="T36" s="31">
        <v>10</v>
      </c>
      <c r="U36" s="31">
        <v>19.35483870967742</v>
      </c>
      <c r="V36" s="12"/>
      <c r="W36" s="31">
        <v>16.279069767441861</v>
      </c>
      <c r="X36" s="31">
        <v>10</v>
      </c>
      <c r="Y36" s="31">
        <v>10</v>
      </c>
      <c r="Z36" s="31">
        <v>16.129032258064516</v>
      </c>
      <c r="AA36" s="12"/>
      <c r="AB36" s="31">
        <v>15.614617940199336</v>
      </c>
      <c r="AC36" s="31">
        <v>20</v>
      </c>
      <c r="AD36" s="31">
        <v>20</v>
      </c>
      <c r="AE36" s="31">
        <v>14.640198511166252</v>
      </c>
      <c r="AF36" s="12"/>
      <c r="AG36" s="31">
        <v>8.3056478405315612</v>
      </c>
      <c r="AH36" s="31">
        <v>10</v>
      </c>
      <c r="AI36" s="31">
        <v>10</v>
      </c>
      <c r="AJ36" s="31">
        <v>9.4292803970223318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14.395008009180673</v>
      </c>
      <c r="D37" s="30">
        <v>12.222222222222221</v>
      </c>
      <c r="E37" s="30">
        <v>12.205882352941176</v>
      </c>
      <c r="F37" s="30">
        <v>13.955366705880287</v>
      </c>
      <c r="G37" s="12"/>
      <c r="H37" s="31">
        <v>15.329810887704115</v>
      </c>
      <c r="I37" s="31">
        <v>12.698412698412698</v>
      </c>
      <c r="J37" s="31">
        <v>12.352941176470589</v>
      </c>
      <c r="K37" s="31">
        <v>14.471581830632276</v>
      </c>
      <c r="L37" s="12"/>
      <c r="M37" s="31">
        <v>15.332201687904941</v>
      </c>
      <c r="N37" s="31">
        <v>13.174603174603174</v>
      </c>
      <c r="O37" s="31">
        <v>12.647058823529411</v>
      </c>
      <c r="P37" s="31">
        <v>14.494407669481854</v>
      </c>
      <c r="Q37" s="12"/>
      <c r="R37" s="31">
        <v>15.124202070432974</v>
      </c>
      <c r="S37" s="31">
        <v>12.222222222222221</v>
      </c>
      <c r="T37" s="31">
        <v>11.911764705882353</v>
      </c>
      <c r="U37" s="31">
        <v>14.564641019788246</v>
      </c>
      <c r="V37" s="12"/>
      <c r="W37" s="31">
        <v>15.965763741124155</v>
      </c>
      <c r="X37" s="31">
        <v>14.444444444444445</v>
      </c>
      <c r="Y37" s="31">
        <v>13.970588235294118</v>
      </c>
      <c r="Z37" s="31">
        <v>15.618141274384142</v>
      </c>
      <c r="AA37" s="12"/>
      <c r="AB37" s="31">
        <v>13.971836373634256</v>
      </c>
      <c r="AC37" s="31">
        <v>18.571428571428573</v>
      </c>
      <c r="AD37" s="31">
        <v>19.411764705882351</v>
      </c>
      <c r="AE37" s="31">
        <v>15.070321141994276</v>
      </c>
      <c r="AF37" s="12"/>
      <c r="AG37" s="31">
        <v>9.8811772300188867</v>
      </c>
      <c r="AH37" s="31">
        <v>16.666666666666668</v>
      </c>
      <c r="AI37" s="31">
        <v>17.5</v>
      </c>
      <c r="AJ37" s="31">
        <v>11.82554035783892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15.230920406157878</v>
      </c>
      <c r="D38" s="30">
        <v>6.3492063492063489</v>
      </c>
      <c r="E38" s="30">
        <v>5.4794520547945202</v>
      </c>
      <c r="F38" s="30">
        <v>15.147752669481003</v>
      </c>
      <c r="G38" s="12"/>
      <c r="H38" s="31">
        <v>15.230920406157878</v>
      </c>
      <c r="I38" s="31">
        <v>17.460317460317459</v>
      </c>
      <c r="J38" s="31">
        <v>16.438356164383563</v>
      </c>
      <c r="K38" s="31">
        <v>14.700769803824187</v>
      </c>
      <c r="L38" s="12"/>
      <c r="M38" s="31">
        <v>14.477563052735015</v>
      </c>
      <c r="N38" s="31">
        <v>7.9365079365079367</v>
      </c>
      <c r="O38" s="31">
        <v>8.2191780821917817</v>
      </c>
      <c r="P38" s="31">
        <v>13.483983113980631</v>
      </c>
      <c r="Q38" s="12"/>
      <c r="R38" s="31">
        <v>14.379299050114641</v>
      </c>
      <c r="S38" s="31">
        <v>14.285714285714286</v>
      </c>
      <c r="T38" s="31">
        <v>16.438356164383563</v>
      </c>
      <c r="U38" s="31">
        <v>14.005463123913584</v>
      </c>
      <c r="V38" s="12"/>
      <c r="W38" s="31">
        <v>14.936128398296757</v>
      </c>
      <c r="X38" s="31">
        <v>17.460317460317459</v>
      </c>
      <c r="Y38" s="31">
        <v>20.547945205479451</v>
      </c>
      <c r="Z38" s="31">
        <v>14.675937422398809</v>
      </c>
      <c r="AA38" s="12"/>
      <c r="AB38" s="31">
        <v>15.3946937438585</v>
      </c>
      <c r="AC38" s="31">
        <v>22.222222222222221</v>
      </c>
      <c r="AD38" s="31">
        <v>20.547945205479451</v>
      </c>
      <c r="AE38" s="31">
        <v>16.910851750682891</v>
      </c>
      <c r="AF38" s="12"/>
      <c r="AG38" s="31">
        <v>10.350474942679332</v>
      </c>
      <c r="AH38" s="31">
        <v>14.285714285714286</v>
      </c>
      <c r="AI38" s="31">
        <v>12.328767123287671</v>
      </c>
      <c r="AJ38" s="31">
        <v>11.075242115718897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13.957238413760154</v>
      </c>
      <c r="D39" s="30">
        <v>11.19047619047619</v>
      </c>
      <c r="E39" s="30">
        <v>11.353711790393014</v>
      </c>
      <c r="F39" s="30">
        <v>13.413147583804964</v>
      </c>
      <c r="G39" s="12"/>
      <c r="H39" s="31">
        <v>14.650023889154324</v>
      </c>
      <c r="I39" s="31">
        <v>12.142857142857142</v>
      </c>
      <c r="J39" s="31">
        <v>11.353711790393014</v>
      </c>
      <c r="K39" s="31">
        <v>14.031345232912495</v>
      </c>
      <c r="L39" s="12"/>
      <c r="M39" s="31">
        <v>15.516005733397037</v>
      </c>
      <c r="N39" s="31">
        <v>14.285714285714286</v>
      </c>
      <c r="O39" s="31">
        <v>13.318777292576419</v>
      </c>
      <c r="P39" s="31">
        <v>14.684370918589465</v>
      </c>
      <c r="Q39" s="12"/>
      <c r="R39" s="31">
        <v>14.596273291925465</v>
      </c>
      <c r="S39" s="31">
        <v>13.333333333333334</v>
      </c>
      <c r="T39" s="31">
        <v>13.100436681222707</v>
      </c>
      <c r="U39" s="31">
        <v>13.983456682629516</v>
      </c>
      <c r="V39" s="12"/>
      <c r="W39" s="31">
        <v>15.115862398471094</v>
      </c>
      <c r="X39" s="31">
        <v>13.333333333333334</v>
      </c>
      <c r="Y39" s="31">
        <v>14.192139737991265</v>
      </c>
      <c r="Z39" s="31">
        <v>14.862864606007836</v>
      </c>
      <c r="AA39" s="12"/>
      <c r="AB39" s="31">
        <v>14.978499761108457</v>
      </c>
      <c r="AC39" s="31">
        <v>18.333333333333332</v>
      </c>
      <c r="AD39" s="31">
        <v>18.122270742358079</v>
      </c>
      <c r="AE39" s="31">
        <v>15.942533739660426</v>
      </c>
      <c r="AF39" s="12"/>
      <c r="AG39" s="31">
        <v>11.186096512183468</v>
      </c>
      <c r="AH39" s="31">
        <v>17.38095238095238</v>
      </c>
      <c r="AI39" s="31">
        <v>18.558951965065503</v>
      </c>
      <c r="AJ39" s="31">
        <v>13.082281236395298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13.686858101027038</v>
      </c>
      <c r="D40" s="30">
        <v>16.19047619047619</v>
      </c>
      <c r="E40" s="30">
        <v>15.454545454545455</v>
      </c>
      <c r="F40" s="30">
        <v>13.283790060380865</v>
      </c>
      <c r="G40" s="12"/>
      <c r="H40" s="31">
        <v>15.112135820582687</v>
      </c>
      <c r="I40" s="31">
        <v>15.238095238095237</v>
      </c>
      <c r="J40" s="31">
        <v>15.454545454545455</v>
      </c>
      <c r="K40" s="31">
        <v>14.70815915776436</v>
      </c>
      <c r="L40" s="12"/>
      <c r="M40" s="31">
        <v>14.713896457765667</v>
      </c>
      <c r="N40" s="31">
        <v>14.285714285714286</v>
      </c>
      <c r="O40" s="31">
        <v>13.636363636363637</v>
      </c>
      <c r="P40" s="31">
        <v>13.918563245084378</v>
      </c>
      <c r="Q40" s="12"/>
      <c r="R40" s="31">
        <v>14.147977363236219</v>
      </c>
      <c r="S40" s="31">
        <v>12.380952380952381</v>
      </c>
      <c r="T40" s="31">
        <v>13.636363636363637</v>
      </c>
      <c r="U40" s="31">
        <v>13.608917789131445</v>
      </c>
      <c r="V40" s="12"/>
      <c r="W40" s="31">
        <v>15.4684552504716</v>
      </c>
      <c r="X40" s="31">
        <v>16.19047619047619</v>
      </c>
      <c r="Y40" s="31">
        <v>15.454545454545455</v>
      </c>
      <c r="Z40" s="31">
        <v>15.373896888063168</v>
      </c>
      <c r="AA40" s="12"/>
      <c r="AB40" s="31">
        <v>15.657094948648082</v>
      </c>
      <c r="AC40" s="31">
        <v>13.333333333333334</v>
      </c>
      <c r="AD40" s="31">
        <v>12.727272727272727</v>
      </c>
      <c r="AE40" s="31">
        <v>16.53506734788667</v>
      </c>
      <c r="AF40" s="12"/>
      <c r="AG40" s="31">
        <v>11.213582058268706</v>
      </c>
      <c r="AH40" s="31">
        <v>12.380952380952381</v>
      </c>
      <c r="AI40" s="31">
        <v>13.636363636363637</v>
      </c>
      <c r="AJ40" s="31">
        <v>12.571605511689116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14.509970301230378</v>
      </c>
      <c r="D41" s="30">
        <v>13.414634146341463</v>
      </c>
      <c r="E41" s="30">
        <v>12.64367816091954</v>
      </c>
      <c r="F41" s="30">
        <v>14.181456294576215</v>
      </c>
      <c r="G41" s="12"/>
      <c r="H41" s="31">
        <v>15.602460755197285</v>
      </c>
      <c r="I41" s="31">
        <v>14.634146341463415</v>
      </c>
      <c r="J41" s="31">
        <v>13.793103448275861</v>
      </c>
      <c r="K41" s="31">
        <v>15.08542046773926</v>
      </c>
      <c r="L41" s="12"/>
      <c r="M41" s="31">
        <v>15.857021637675011</v>
      </c>
      <c r="N41" s="31">
        <v>7.3170731707317076</v>
      </c>
      <c r="O41" s="31">
        <v>8.0459770114942533</v>
      </c>
      <c r="P41" s="31">
        <v>15.309338198706254</v>
      </c>
      <c r="Q41" s="12"/>
      <c r="R41" s="31">
        <v>14.711497666525243</v>
      </c>
      <c r="S41" s="31">
        <v>18.292682926829269</v>
      </c>
      <c r="T41" s="31">
        <v>17.241379310344829</v>
      </c>
      <c r="U41" s="31">
        <v>14.38878752695306</v>
      </c>
      <c r="V41" s="12"/>
      <c r="W41" s="31">
        <v>15.46457361052185</v>
      </c>
      <c r="X41" s="31">
        <v>17.073170731707318</v>
      </c>
      <c r="Y41" s="31">
        <v>17.241379310344829</v>
      </c>
      <c r="Z41" s="31">
        <v>15.442030187427434</v>
      </c>
      <c r="AA41" s="12"/>
      <c r="AB41" s="31">
        <v>13.767501060670345</v>
      </c>
      <c r="AC41" s="31">
        <v>9.7560975609756095</v>
      </c>
      <c r="AD41" s="31">
        <v>10.344827586206897</v>
      </c>
      <c r="AE41" s="31">
        <v>14.421960524133356</v>
      </c>
      <c r="AF41" s="12"/>
      <c r="AG41" s="31">
        <v>10.08697496817989</v>
      </c>
      <c r="AH41" s="31">
        <v>19.512195121951219</v>
      </c>
      <c r="AI41" s="31">
        <v>20.689655172413794</v>
      </c>
      <c r="AJ41" s="31">
        <v>11.171006800464422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14.762693156732892</v>
      </c>
      <c r="D42" s="30">
        <v>11.224489795918368</v>
      </c>
      <c r="E42" s="30">
        <v>11.1531190926276</v>
      </c>
      <c r="F42" s="30">
        <v>14.546493646204532</v>
      </c>
      <c r="G42" s="12"/>
      <c r="H42" s="31">
        <v>15.089220014716703</v>
      </c>
      <c r="I42" s="31">
        <v>16.326530612244898</v>
      </c>
      <c r="J42" s="31">
        <v>16.446124763705104</v>
      </c>
      <c r="K42" s="31">
        <v>14.39521280172124</v>
      </c>
      <c r="L42" s="12"/>
      <c r="M42" s="31">
        <v>15.342163355408388</v>
      </c>
      <c r="N42" s="31">
        <v>13.061224489795919</v>
      </c>
      <c r="O42" s="31">
        <v>12.476370510396976</v>
      </c>
      <c r="P42" s="31">
        <v>14.734754252672628</v>
      </c>
      <c r="Q42" s="12"/>
      <c r="R42" s="31">
        <v>14.840875643855776</v>
      </c>
      <c r="S42" s="31">
        <v>12.244897959183673</v>
      </c>
      <c r="T42" s="31">
        <v>13.043478260869565</v>
      </c>
      <c r="U42" s="31">
        <v>14.206952195253143</v>
      </c>
      <c r="V42" s="12"/>
      <c r="W42" s="31">
        <v>15.719278881530537</v>
      </c>
      <c r="X42" s="31">
        <v>14.489795918367347</v>
      </c>
      <c r="Y42" s="31">
        <v>13.988657844990549</v>
      </c>
      <c r="Z42" s="31">
        <v>15.551670812882405</v>
      </c>
      <c r="AA42" s="12"/>
      <c r="AB42" s="31">
        <v>14.243009565857248</v>
      </c>
      <c r="AC42" s="31">
        <v>16.938775510204081</v>
      </c>
      <c r="AD42" s="31">
        <v>16.824196597353499</v>
      </c>
      <c r="AE42" s="31">
        <v>15.030592348551066</v>
      </c>
      <c r="AF42" s="12"/>
      <c r="AG42" s="31">
        <v>10.002759381898455</v>
      </c>
      <c r="AH42" s="31">
        <v>15.714285714285714</v>
      </c>
      <c r="AI42" s="31">
        <v>16.068052930056712</v>
      </c>
      <c r="AJ42" s="31">
        <v>11.534323942714988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14.333453431814087</v>
      </c>
      <c r="D43" s="43">
        <v>11.431270666036845</v>
      </c>
      <c r="E43" s="43">
        <v>11.276875822729266</v>
      </c>
      <c r="F43" s="35">
        <v>13.937897197800389</v>
      </c>
      <c r="G43" s="48"/>
      <c r="H43" s="36">
        <v>15.18465141415961</v>
      </c>
      <c r="I43" s="36">
        <v>14.029286726499764</v>
      </c>
      <c r="J43" s="36">
        <v>13.734093900833699</v>
      </c>
      <c r="K43" s="36">
        <v>14.435114755177977</v>
      </c>
      <c r="L43" s="48"/>
      <c r="M43" s="36">
        <v>15.181048459736985</v>
      </c>
      <c r="N43" s="36">
        <v>12.612187057156353</v>
      </c>
      <c r="O43" s="36">
        <v>12.110574813514699</v>
      </c>
      <c r="P43" s="36">
        <v>14.406796404227995</v>
      </c>
      <c r="Q43" s="48"/>
      <c r="R43" s="36">
        <v>14.748693929021798</v>
      </c>
      <c r="S43" s="36">
        <v>13.037316957959376</v>
      </c>
      <c r="T43" s="36">
        <v>13.251426064063185</v>
      </c>
      <c r="U43" s="36">
        <v>14.138101353353749</v>
      </c>
      <c r="V43" s="48"/>
      <c r="W43" s="40">
        <v>15.75571969014592</v>
      </c>
      <c r="X43" s="36">
        <v>14.501653282947567</v>
      </c>
      <c r="Y43" s="36">
        <v>14.523913997367266</v>
      </c>
      <c r="Z43" s="40">
        <v>15.475649511014522</v>
      </c>
      <c r="AA43" s="48"/>
      <c r="AB43" s="36">
        <v>14.415420644928842</v>
      </c>
      <c r="AC43" s="36">
        <v>17.666509211147851</v>
      </c>
      <c r="AD43" s="40">
        <v>17.814831066257131</v>
      </c>
      <c r="AE43" s="36">
        <v>15.412427146102933</v>
      </c>
      <c r="AF43" s="48"/>
      <c r="AG43" s="36">
        <v>10.381012430192758</v>
      </c>
      <c r="AH43" s="36">
        <v>16.721776098252242</v>
      </c>
      <c r="AI43" s="36">
        <v>17.288284335234753</v>
      </c>
      <c r="AJ43" s="41">
        <v>12.194013632322434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14.268999627718982</v>
      </c>
      <c r="D44" s="30">
        <v>12.76595744680851</v>
      </c>
      <c r="E44" s="30">
        <v>12.162162162162161</v>
      </c>
      <c r="F44" s="30">
        <v>13.958718175246968</v>
      </c>
      <c r="G44" s="12"/>
      <c r="H44" s="31">
        <v>15.811306706376643</v>
      </c>
      <c r="I44" s="31">
        <v>11.702127659574469</v>
      </c>
      <c r="J44" s="31">
        <v>11.824324324324325</v>
      </c>
      <c r="K44" s="31">
        <v>15.287928680427274</v>
      </c>
      <c r="L44" s="12"/>
      <c r="M44" s="31">
        <v>15.651757698239642</v>
      </c>
      <c r="N44" s="31">
        <v>15.957446808510639</v>
      </c>
      <c r="O44" s="31">
        <v>16.216216216216218</v>
      </c>
      <c r="P44" s="31">
        <v>15.059031403100153</v>
      </c>
      <c r="Q44" s="12"/>
      <c r="R44" s="31">
        <v>15.454980588204011</v>
      </c>
      <c r="S44" s="31">
        <v>14.184397163120567</v>
      </c>
      <c r="T44" s="31">
        <v>15.202702702702704</v>
      </c>
      <c r="U44" s="31">
        <v>15.0309212111477</v>
      </c>
      <c r="V44" s="12"/>
      <c r="W44" s="31">
        <v>15.790033505291708</v>
      </c>
      <c r="X44" s="31">
        <v>13.829787234042554</v>
      </c>
      <c r="Y44" s="31">
        <v>13.851351351351351</v>
      </c>
      <c r="Z44" s="31">
        <v>15.516825957754397</v>
      </c>
      <c r="AA44" s="12"/>
      <c r="AB44" s="31">
        <v>13.64144019571345</v>
      </c>
      <c r="AC44" s="31">
        <v>18.794326241134751</v>
      </c>
      <c r="AD44" s="31">
        <v>18.581081081081081</v>
      </c>
      <c r="AE44" s="31">
        <v>14.131395068669184</v>
      </c>
      <c r="AF44" s="12"/>
      <c r="AG44" s="31">
        <v>9.3814816784555664</v>
      </c>
      <c r="AH44" s="31">
        <v>12.76595744680851</v>
      </c>
      <c r="AI44" s="31">
        <v>12.162162162162161</v>
      </c>
      <c r="AJ44" s="31">
        <v>11.015179503654325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13.94927536231884</v>
      </c>
      <c r="D45" s="30">
        <v>16.455696202531644</v>
      </c>
      <c r="E45" s="30">
        <v>17.073170731707318</v>
      </c>
      <c r="F45" s="30">
        <v>13.996591393268002</v>
      </c>
      <c r="G45" s="12"/>
      <c r="H45" s="31">
        <v>15.398550724637682</v>
      </c>
      <c r="I45" s="31">
        <v>7.5949367088607591</v>
      </c>
      <c r="J45" s="31">
        <v>7.3170731707317076</v>
      </c>
      <c r="K45" s="31">
        <v>14.891350660417555</v>
      </c>
      <c r="L45" s="12"/>
      <c r="M45" s="31">
        <v>14.432367149758454</v>
      </c>
      <c r="N45" s="31">
        <v>12.658227848101266</v>
      </c>
      <c r="O45" s="31">
        <v>12.195121951219512</v>
      </c>
      <c r="P45" s="31">
        <v>13.463996591393268</v>
      </c>
      <c r="Q45" s="12"/>
      <c r="R45" s="31">
        <v>14.402173913043478</v>
      </c>
      <c r="S45" s="31">
        <v>11.39240506329114</v>
      </c>
      <c r="T45" s="31">
        <v>12.195121951219512</v>
      </c>
      <c r="U45" s="31">
        <v>13.42138900724329</v>
      </c>
      <c r="V45" s="12"/>
      <c r="W45" s="31">
        <v>15.911835748792271</v>
      </c>
      <c r="X45" s="31">
        <v>12.658227848101266</v>
      </c>
      <c r="Y45" s="31">
        <v>13.414634146341463</v>
      </c>
      <c r="Z45" s="31">
        <v>16.06305922454197</v>
      </c>
      <c r="AA45" s="12"/>
      <c r="AB45" s="31">
        <v>15.307971014492754</v>
      </c>
      <c r="AC45" s="31">
        <v>24.050632911392405</v>
      </c>
      <c r="AD45" s="31">
        <v>23.170731707317074</v>
      </c>
      <c r="AE45" s="31">
        <v>15.764806135492117</v>
      </c>
      <c r="AF45" s="12"/>
      <c r="AG45" s="31">
        <v>10.597826086956522</v>
      </c>
      <c r="AH45" s="31">
        <v>15.189873417721518</v>
      </c>
      <c r="AI45" s="31">
        <v>14.634146341463415</v>
      </c>
      <c r="AJ45" s="31">
        <v>12.3988069876438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13.889290359878595</v>
      </c>
      <c r="D46" s="30">
        <v>11.2</v>
      </c>
      <c r="E46" s="30">
        <v>11.363636363636363</v>
      </c>
      <c r="F46" s="30">
        <v>13.545418167266908</v>
      </c>
      <c r="G46" s="12"/>
      <c r="H46" s="31">
        <v>15.421303656597773</v>
      </c>
      <c r="I46" s="31">
        <v>11.2</v>
      </c>
      <c r="J46" s="31">
        <v>10.606060606060606</v>
      </c>
      <c r="K46" s="31">
        <v>14.795918367346939</v>
      </c>
      <c r="L46" s="12"/>
      <c r="M46" s="31">
        <v>15.667003902298021</v>
      </c>
      <c r="N46" s="31">
        <v>16.8</v>
      </c>
      <c r="O46" s="31">
        <v>15.909090909090908</v>
      </c>
      <c r="P46" s="31">
        <v>15.066026410564225</v>
      </c>
      <c r="Q46" s="12"/>
      <c r="R46" s="31">
        <v>14.25061425061425</v>
      </c>
      <c r="S46" s="31">
        <v>10.4</v>
      </c>
      <c r="T46" s="31">
        <v>9.8484848484848477</v>
      </c>
      <c r="U46" s="31">
        <v>14.04561824729892</v>
      </c>
      <c r="V46" s="12"/>
      <c r="W46" s="31">
        <v>15.883798236739413</v>
      </c>
      <c r="X46" s="31">
        <v>18.399999999999999</v>
      </c>
      <c r="Y46" s="31">
        <v>18.181818181818183</v>
      </c>
      <c r="Z46" s="31">
        <v>15.656262505002001</v>
      </c>
      <c r="AA46" s="12"/>
      <c r="AB46" s="31">
        <v>13.918196271137447</v>
      </c>
      <c r="AC46" s="31">
        <v>15.2</v>
      </c>
      <c r="AD46" s="31">
        <v>15.909090909090908</v>
      </c>
      <c r="AE46" s="31">
        <v>14.395758303321328</v>
      </c>
      <c r="AF46" s="12"/>
      <c r="AG46" s="31">
        <v>10.9697933227345</v>
      </c>
      <c r="AH46" s="31">
        <v>16.8</v>
      </c>
      <c r="AI46" s="31">
        <v>18.181818181818183</v>
      </c>
      <c r="AJ46" s="31">
        <v>12.494997999199679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14.739498828195421</v>
      </c>
      <c r="D47" s="30">
        <v>13.118279569892474</v>
      </c>
      <c r="E47" s="30">
        <v>12.778904665314402</v>
      </c>
      <c r="F47" s="30">
        <v>14.361140443505807</v>
      </c>
      <c r="G47" s="12"/>
      <c r="H47" s="31">
        <v>15.640886965927528</v>
      </c>
      <c r="I47" s="31">
        <v>13.548387096774194</v>
      </c>
      <c r="J47" s="31">
        <v>13.793103448275861</v>
      </c>
      <c r="K47" s="31">
        <v>14.824735364565894</v>
      </c>
      <c r="L47" s="12"/>
      <c r="M47" s="31">
        <v>15.536325941950604</v>
      </c>
      <c r="N47" s="31">
        <v>12.043010752688172</v>
      </c>
      <c r="O47" s="31">
        <v>12.170385395537526</v>
      </c>
      <c r="P47" s="31">
        <v>14.708836634300873</v>
      </c>
      <c r="Q47" s="12"/>
      <c r="R47" s="31">
        <v>14.955831981251126</v>
      </c>
      <c r="S47" s="31">
        <v>13.118279569892474</v>
      </c>
      <c r="T47" s="31">
        <v>13.184584178498985</v>
      </c>
      <c r="U47" s="31">
        <v>14.394622298915703</v>
      </c>
      <c r="V47" s="12"/>
      <c r="W47" s="31">
        <v>15.168559581755904</v>
      </c>
      <c r="X47" s="31">
        <v>14.838709677419354</v>
      </c>
      <c r="Y47" s="31">
        <v>14.604462474645031</v>
      </c>
      <c r="Z47" s="31">
        <v>14.688232415587091</v>
      </c>
      <c r="AA47" s="12"/>
      <c r="AB47" s="31">
        <v>13.149450153235984</v>
      </c>
      <c r="AC47" s="31">
        <v>16.989247311827956</v>
      </c>
      <c r="AD47" s="31">
        <v>16.835699797160242</v>
      </c>
      <c r="AE47" s="31">
        <v>14.013444252710743</v>
      </c>
      <c r="AF47" s="12"/>
      <c r="AG47" s="31">
        <v>10.809446547683432</v>
      </c>
      <c r="AH47" s="31">
        <v>16.344086021505376</v>
      </c>
      <c r="AI47" s="31">
        <v>16.632860040567952</v>
      </c>
      <c r="AJ47" s="31">
        <v>13.008988590413887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14.433934013281897</v>
      </c>
      <c r="D48" s="35">
        <v>13.038906414300737</v>
      </c>
      <c r="E48" s="35">
        <v>12.761714855433699</v>
      </c>
      <c r="F48" s="35">
        <v>14.107550466086025</v>
      </c>
      <c r="G48" s="48"/>
      <c r="H48" s="36">
        <v>15.656432207719002</v>
      </c>
      <c r="I48" s="36">
        <v>12.197686645636173</v>
      </c>
      <c r="J48" s="36">
        <v>12.26321036889332</v>
      </c>
      <c r="K48" s="36">
        <v>14.972136854588811</v>
      </c>
      <c r="L48" s="48"/>
      <c r="M48" s="36">
        <v>15.5260793743064</v>
      </c>
      <c r="N48" s="36">
        <v>13.8801261829653</v>
      </c>
      <c r="O48" s="36">
        <v>13.858424725822532</v>
      </c>
      <c r="P48" s="36">
        <v>14.791058289445161</v>
      </c>
      <c r="Q48" s="48"/>
      <c r="R48" s="36">
        <v>15.002906515880145</v>
      </c>
      <c r="S48" s="36">
        <v>12.933753943217665</v>
      </c>
      <c r="T48" s="36">
        <v>13.260219341974079</v>
      </c>
      <c r="U48" s="36">
        <v>14.493936418470014</v>
      </c>
      <c r="V48" s="48"/>
      <c r="W48" s="36">
        <v>15.504941076996248</v>
      </c>
      <c r="X48" s="36">
        <v>14.826498422712934</v>
      </c>
      <c r="Y48" s="36">
        <v>14.755732801595215</v>
      </c>
      <c r="Z48" s="36">
        <v>15.157041023221414</v>
      </c>
      <c r="AA48" s="48"/>
      <c r="AB48" s="36">
        <v>13.532033328048758</v>
      </c>
      <c r="AC48" s="36">
        <v>17.875920084121976</v>
      </c>
      <c r="AD48" s="36">
        <v>17.746759720837488</v>
      </c>
      <c r="AE48" s="36">
        <v>14.204465754472768</v>
      </c>
      <c r="AF48" s="48"/>
      <c r="AG48" s="41">
        <v>10.343673483767549</v>
      </c>
      <c r="AH48" s="36">
        <v>15.247108307045215</v>
      </c>
      <c r="AI48" s="36">
        <v>15.353938185443669</v>
      </c>
      <c r="AJ48" s="36">
        <v>12.273811193715808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13.966340115548856</v>
      </c>
      <c r="D49" s="30">
        <v>6.7415730337078648</v>
      </c>
      <c r="E49" s="30">
        <v>11.458333333333334</v>
      </c>
      <c r="F49" s="30">
        <v>13.900380605659441</v>
      </c>
      <c r="G49" s="12"/>
      <c r="H49" s="31">
        <v>15.850288872142677</v>
      </c>
      <c r="I49" s="31">
        <v>11.235955056179776</v>
      </c>
      <c r="J49" s="31">
        <v>10.416666666666666</v>
      </c>
      <c r="K49" s="31">
        <v>15.158034089028629</v>
      </c>
      <c r="L49" s="12"/>
      <c r="M49" s="31">
        <v>13.438834463702587</v>
      </c>
      <c r="N49" s="31">
        <v>12.359550561797754</v>
      </c>
      <c r="O49" s="31">
        <v>11.458333333333334</v>
      </c>
      <c r="P49" s="31">
        <v>13.122621214628495</v>
      </c>
      <c r="Q49" s="12"/>
      <c r="R49" s="31">
        <v>14.267771916603868</v>
      </c>
      <c r="S49" s="31">
        <v>19.101123595505619</v>
      </c>
      <c r="T49" s="31">
        <v>18.75</v>
      </c>
      <c r="U49" s="31">
        <v>13.585967234817144</v>
      </c>
      <c r="V49" s="12"/>
      <c r="W49" s="31">
        <v>15.172067319768903</v>
      </c>
      <c r="X49" s="31">
        <v>12.359550561797754</v>
      </c>
      <c r="Y49" s="31">
        <v>12.5</v>
      </c>
      <c r="Z49" s="31">
        <v>15.009101439682278</v>
      </c>
      <c r="AA49" s="12"/>
      <c r="AB49" s="31">
        <v>14.518965084149711</v>
      </c>
      <c r="AC49" s="31">
        <v>16.853932584269664</v>
      </c>
      <c r="AD49" s="31">
        <v>15.625</v>
      </c>
      <c r="AE49" s="31">
        <v>14.876716862485521</v>
      </c>
      <c r="AF49" s="12"/>
      <c r="AG49" s="31">
        <v>12.785732228083397</v>
      </c>
      <c r="AH49" s="31">
        <v>21.348314606741575</v>
      </c>
      <c r="AI49" s="31">
        <v>19.791666666666668</v>
      </c>
      <c r="AJ49" s="31">
        <v>14.347178553698495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13.518197573656845</v>
      </c>
      <c r="D50" s="30">
        <v>15.384615384615385</v>
      </c>
      <c r="E50" s="30">
        <v>14.814814814814815</v>
      </c>
      <c r="F50" s="30">
        <v>13.189189189189189</v>
      </c>
      <c r="G50" s="12"/>
      <c r="H50" s="31">
        <v>16.63778162911612</v>
      </c>
      <c r="I50" s="31">
        <v>15.384615384615385</v>
      </c>
      <c r="J50" s="31">
        <v>14.814814814814815</v>
      </c>
      <c r="K50" s="31">
        <v>15.675675675675675</v>
      </c>
      <c r="L50" s="12"/>
      <c r="M50" s="31">
        <v>11.95840554592721</v>
      </c>
      <c r="N50" s="31">
        <v>15.384615384615385</v>
      </c>
      <c r="O50" s="31">
        <v>14.814814814814815</v>
      </c>
      <c r="P50" s="31">
        <v>9.7297297297297298</v>
      </c>
      <c r="Q50" s="12"/>
      <c r="R50" s="31">
        <v>15.077989601386482</v>
      </c>
      <c r="S50" s="31">
        <v>7.6923076923076925</v>
      </c>
      <c r="T50" s="31">
        <v>7.4074074074074074</v>
      </c>
      <c r="U50" s="31">
        <v>14.054054054054054</v>
      </c>
      <c r="V50" s="12"/>
      <c r="W50" s="31">
        <v>14.904679376083189</v>
      </c>
      <c r="X50" s="31">
        <v>11.538461538461538</v>
      </c>
      <c r="Y50" s="31">
        <v>11.111111111111111</v>
      </c>
      <c r="Z50" s="31">
        <v>15.567567567567568</v>
      </c>
      <c r="AA50" s="12"/>
      <c r="AB50" s="31">
        <v>15.251299826689774</v>
      </c>
      <c r="AC50" s="31">
        <v>7.6923076923076925</v>
      </c>
      <c r="AD50" s="31">
        <v>7.4074074074074074</v>
      </c>
      <c r="AE50" s="31">
        <v>14.918918918918919</v>
      </c>
      <c r="AF50" s="12"/>
      <c r="AG50" s="31">
        <v>12.651646447140381</v>
      </c>
      <c r="AH50" s="31">
        <v>26.923076923076923</v>
      </c>
      <c r="AI50" s="31">
        <v>29.62962962962963</v>
      </c>
      <c r="AJ50" s="31">
        <v>16.864864864864863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14.415820973198022</v>
      </c>
      <c r="D51" s="30">
        <v>13.422818791946309</v>
      </c>
      <c r="E51" s="30">
        <v>12.76595744680851</v>
      </c>
      <c r="F51" s="30">
        <v>14.24626006904488</v>
      </c>
      <c r="G51" s="12"/>
      <c r="H51" s="31">
        <v>14.918900164801805</v>
      </c>
      <c r="I51" s="31">
        <v>12.416107382550335</v>
      </c>
      <c r="J51" s="31">
        <v>12.462006079027356</v>
      </c>
      <c r="K51" s="31">
        <v>14.631760644418872</v>
      </c>
      <c r="L51" s="12"/>
      <c r="M51" s="31">
        <v>14.667360568999912</v>
      </c>
      <c r="N51" s="31">
        <v>13.758389261744966</v>
      </c>
      <c r="O51" s="31">
        <v>13.677811550151976</v>
      </c>
      <c r="P51" s="31">
        <v>13.941311852704258</v>
      </c>
      <c r="Q51" s="12"/>
      <c r="R51" s="31">
        <v>14.433168531529187</v>
      </c>
      <c r="S51" s="31">
        <v>14.093959731543624</v>
      </c>
      <c r="T51" s="31">
        <v>13.677811550151976</v>
      </c>
      <c r="U51" s="31">
        <v>14.033371691599539</v>
      </c>
      <c r="V51" s="12"/>
      <c r="W51" s="31">
        <v>14.502558764853847</v>
      </c>
      <c r="X51" s="31">
        <v>12.080536912751677</v>
      </c>
      <c r="Y51" s="31">
        <v>12.158054711246201</v>
      </c>
      <c r="Z51" s="31">
        <v>14.29228998849252</v>
      </c>
      <c r="AA51" s="12"/>
      <c r="AB51" s="31">
        <v>14.554601439847341</v>
      </c>
      <c r="AC51" s="31">
        <v>16.44295302013423</v>
      </c>
      <c r="AD51" s="31">
        <v>16.413373860182372</v>
      </c>
      <c r="AE51" s="31">
        <v>14.758342922899885</v>
      </c>
      <c r="AF51" s="12"/>
      <c r="AG51" s="31">
        <v>12.507589556769885</v>
      </c>
      <c r="AH51" s="31">
        <v>17.785234899328859</v>
      </c>
      <c r="AI51" s="31">
        <v>18.844984802431611</v>
      </c>
      <c r="AJ51" s="31">
        <v>14.096662830840046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14.928476380572189</v>
      </c>
      <c r="D52" s="30">
        <v>13.114754098360656</v>
      </c>
      <c r="E52" s="30">
        <v>12.181303116147308</v>
      </c>
      <c r="F52" s="30">
        <v>14.492324399032528</v>
      </c>
      <c r="G52" s="12"/>
      <c r="H52" s="31">
        <v>15.327677977378576</v>
      </c>
      <c r="I52" s="31">
        <v>14.098360655737705</v>
      </c>
      <c r="J52" s="31">
        <v>13.031161473087819</v>
      </c>
      <c r="K52" s="31">
        <v>14.398538920973394</v>
      </c>
      <c r="L52" s="12"/>
      <c r="M52" s="31">
        <v>14.437791084497672</v>
      </c>
      <c r="N52" s="31">
        <v>11.147540983606557</v>
      </c>
      <c r="O52" s="31">
        <v>10.19830028328612</v>
      </c>
      <c r="P52" s="31">
        <v>13.801273508070487</v>
      </c>
      <c r="Q52" s="12"/>
      <c r="R52" s="31">
        <v>14.828675981370592</v>
      </c>
      <c r="S52" s="31">
        <v>13.770491803278688</v>
      </c>
      <c r="T52" s="31">
        <v>15.014164305949009</v>
      </c>
      <c r="U52" s="31">
        <v>14.299817365121674</v>
      </c>
      <c r="V52" s="12"/>
      <c r="W52" s="31">
        <v>14.970059880239521</v>
      </c>
      <c r="X52" s="31">
        <v>14.754098360655737</v>
      </c>
      <c r="Y52" s="31">
        <v>14.164305949008499</v>
      </c>
      <c r="Z52" s="31">
        <v>14.492324399032528</v>
      </c>
      <c r="AA52" s="12"/>
      <c r="AB52" s="31">
        <v>14.229873586161011</v>
      </c>
      <c r="AC52" s="31">
        <v>16.065573770491802</v>
      </c>
      <c r="AD52" s="31">
        <v>16.71388101983003</v>
      </c>
      <c r="AE52" s="31">
        <v>14.679895355150798</v>
      </c>
      <c r="AF52" s="12"/>
      <c r="AG52" s="31">
        <v>11.277445109780439</v>
      </c>
      <c r="AH52" s="31">
        <v>17.049180327868854</v>
      </c>
      <c r="AI52" s="31">
        <v>18.696883852691219</v>
      </c>
      <c r="AJ52" s="31">
        <v>13.835826052618589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13.20754716981132</v>
      </c>
      <c r="D53" s="30">
        <v>3.3333333333333335</v>
      </c>
      <c r="E53" s="30">
        <v>2.8571428571428572</v>
      </c>
      <c r="F53" s="30">
        <v>13.810110974106042</v>
      </c>
      <c r="G53" s="12"/>
      <c r="H53" s="31">
        <v>15.09433962264151</v>
      </c>
      <c r="I53" s="31">
        <v>16.666666666666668</v>
      </c>
      <c r="J53" s="31">
        <v>14.285714285714286</v>
      </c>
      <c r="K53" s="31">
        <v>14.734895191122071</v>
      </c>
      <c r="L53" s="12"/>
      <c r="M53" s="31">
        <v>15.30398322851153</v>
      </c>
      <c r="N53" s="31">
        <v>16.666666666666668</v>
      </c>
      <c r="O53" s="31">
        <v>20</v>
      </c>
      <c r="P53" s="31">
        <v>15.967940813810111</v>
      </c>
      <c r="Q53" s="12"/>
      <c r="R53" s="31">
        <v>14.465408805031446</v>
      </c>
      <c r="S53" s="31">
        <v>23.333333333333332</v>
      </c>
      <c r="T53" s="31">
        <v>20</v>
      </c>
      <c r="U53" s="31">
        <v>12.700369913686806</v>
      </c>
      <c r="V53" s="12"/>
      <c r="W53" s="31">
        <v>15.618448637316561</v>
      </c>
      <c r="X53" s="31">
        <v>20</v>
      </c>
      <c r="Y53" s="31">
        <v>20</v>
      </c>
      <c r="Z53" s="31">
        <v>15.351418002466092</v>
      </c>
      <c r="AA53" s="12"/>
      <c r="AB53" s="31">
        <v>15.19916142557652</v>
      </c>
      <c r="AC53" s="31">
        <v>6.666666666666667</v>
      </c>
      <c r="AD53" s="31">
        <v>5.7142857142857144</v>
      </c>
      <c r="AE53" s="31">
        <v>15.228113440197287</v>
      </c>
      <c r="AF53" s="12"/>
      <c r="AG53" s="31">
        <v>11.111111111111111</v>
      </c>
      <c r="AH53" s="31">
        <v>13.333333333333334</v>
      </c>
      <c r="AI53" s="31">
        <v>17.142857142857142</v>
      </c>
      <c r="AJ53" s="31">
        <v>12.20715166461159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15.354800238521168</v>
      </c>
      <c r="D54" s="30">
        <v>15.09433962264151</v>
      </c>
      <c r="E54" s="30">
        <v>15</v>
      </c>
      <c r="F54" s="30">
        <v>16.017699115044248</v>
      </c>
      <c r="G54" s="12"/>
      <c r="H54" s="31">
        <v>14.967203339296363</v>
      </c>
      <c r="I54" s="31">
        <v>14.150943396226415</v>
      </c>
      <c r="J54" s="31">
        <v>13.333333333333334</v>
      </c>
      <c r="K54" s="31">
        <v>14.336283185840708</v>
      </c>
      <c r="L54" s="12"/>
      <c r="M54" s="31">
        <v>14.758497316636852</v>
      </c>
      <c r="N54" s="31">
        <v>13.20754716981132</v>
      </c>
      <c r="O54" s="31">
        <v>11.666666666666666</v>
      </c>
      <c r="P54" s="31">
        <v>14.548672566371682</v>
      </c>
      <c r="Q54" s="12"/>
      <c r="R54" s="31">
        <v>14.788312462731067</v>
      </c>
      <c r="S54" s="31">
        <v>14.150943396226415</v>
      </c>
      <c r="T54" s="31">
        <v>13.333333333333334</v>
      </c>
      <c r="U54" s="31">
        <v>14.690265486725664</v>
      </c>
      <c r="V54" s="12"/>
      <c r="W54" s="31">
        <v>14.460345855694692</v>
      </c>
      <c r="X54" s="31">
        <v>13.20754716981132</v>
      </c>
      <c r="Y54" s="31">
        <v>15</v>
      </c>
      <c r="Z54" s="31">
        <v>13.415929203539823</v>
      </c>
      <c r="AA54" s="12"/>
      <c r="AB54" s="31">
        <v>13.774597495527727</v>
      </c>
      <c r="AC54" s="31">
        <v>14.150943396226415</v>
      </c>
      <c r="AD54" s="31">
        <v>15.833333333333334</v>
      </c>
      <c r="AE54" s="31">
        <v>13.309734513274336</v>
      </c>
      <c r="AF54" s="12"/>
      <c r="AG54" s="31">
        <v>11.896243291592128</v>
      </c>
      <c r="AH54" s="31">
        <v>16.037735849056602</v>
      </c>
      <c r="AI54" s="31">
        <v>15.833333333333334</v>
      </c>
      <c r="AJ54" s="31">
        <v>13.68141592920354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15.013591691642851</v>
      </c>
      <c r="D55" s="30">
        <v>13.373860182370821</v>
      </c>
      <c r="E55" s="30">
        <v>13.736263736263735</v>
      </c>
      <c r="F55" s="30">
        <v>14.505213096762393</v>
      </c>
      <c r="G55" s="12"/>
      <c r="H55" s="31">
        <v>14.957830905415767</v>
      </c>
      <c r="I55" s="31">
        <v>16.413373860182372</v>
      </c>
      <c r="J55" s="31">
        <v>15.934065934065934</v>
      </c>
      <c r="K55" s="31">
        <v>14.253704042436437</v>
      </c>
      <c r="L55" s="12"/>
      <c r="M55" s="31">
        <v>14.665086777723566</v>
      </c>
      <c r="N55" s="31">
        <v>12.158054711246201</v>
      </c>
      <c r="O55" s="31">
        <v>12.087912087912088</v>
      </c>
      <c r="P55" s="31">
        <v>14.043351015182001</v>
      </c>
      <c r="Q55" s="12"/>
      <c r="R55" s="31">
        <v>14.874189726075137</v>
      </c>
      <c r="S55" s="31">
        <v>14.893617021276595</v>
      </c>
      <c r="T55" s="31">
        <v>13.736263736263735</v>
      </c>
      <c r="U55" s="31">
        <v>14.340588988476313</v>
      </c>
      <c r="V55" s="12"/>
      <c r="W55" s="31">
        <v>15.076322576148323</v>
      </c>
      <c r="X55" s="31">
        <v>13.98176291793313</v>
      </c>
      <c r="Y55" s="31">
        <v>14.835164835164836</v>
      </c>
      <c r="Z55" s="31">
        <v>14.637826961770624</v>
      </c>
      <c r="AA55" s="12"/>
      <c r="AB55" s="31">
        <v>14.135359308566251</v>
      </c>
      <c r="AC55" s="31">
        <v>15.19756838905775</v>
      </c>
      <c r="AD55" s="31">
        <v>15.109890109890109</v>
      </c>
      <c r="AE55" s="31">
        <v>14.715566124016828</v>
      </c>
      <c r="AF55" s="12"/>
      <c r="AG55" s="31">
        <v>11.277619014428103</v>
      </c>
      <c r="AH55" s="31">
        <v>13.98176291793313</v>
      </c>
      <c r="AI55" s="31">
        <v>14.56043956043956</v>
      </c>
      <c r="AJ55" s="31">
        <v>13.503749771355405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14.428312159709618</v>
      </c>
      <c r="D56" s="30">
        <v>11.504424778761061</v>
      </c>
      <c r="E56" s="30">
        <v>12</v>
      </c>
      <c r="F56" s="30">
        <v>14.343043995243757</v>
      </c>
      <c r="G56" s="12"/>
      <c r="H56" s="31">
        <v>14.519056261343012</v>
      </c>
      <c r="I56" s="31">
        <v>7.9646017699115044</v>
      </c>
      <c r="J56" s="31">
        <v>7.2</v>
      </c>
      <c r="K56" s="31">
        <v>13.287752675386445</v>
      </c>
      <c r="L56" s="12"/>
      <c r="M56" s="31">
        <v>15.812159709618875</v>
      </c>
      <c r="N56" s="31">
        <v>7.9646017699115044</v>
      </c>
      <c r="O56" s="31">
        <v>8</v>
      </c>
      <c r="P56" s="31">
        <v>15.294292508917955</v>
      </c>
      <c r="Q56" s="12"/>
      <c r="R56" s="31">
        <v>13.906533575317605</v>
      </c>
      <c r="S56" s="31">
        <v>19.469026548672566</v>
      </c>
      <c r="T56" s="31">
        <v>20</v>
      </c>
      <c r="U56" s="31">
        <v>13.020214030915577</v>
      </c>
      <c r="V56" s="12"/>
      <c r="W56" s="31">
        <v>14.99546279491833</v>
      </c>
      <c r="X56" s="31">
        <v>16.814159292035399</v>
      </c>
      <c r="Y56" s="31">
        <v>16</v>
      </c>
      <c r="Z56" s="31">
        <v>14.461950059453033</v>
      </c>
      <c r="AA56" s="12"/>
      <c r="AB56" s="31">
        <v>14.836660617059891</v>
      </c>
      <c r="AC56" s="31">
        <v>19.469026548672566</v>
      </c>
      <c r="AD56" s="31">
        <v>19.2</v>
      </c>
      <c r="AE56" s="31">
        <v>15.487514863258026</v>
      </c>
      <c r="AF56" s="12"/>
      <c r="AG56" s="31">
        <v>11.501814882032669</v>
      </c>
      <c r="AH56" s="31">
        <v>16.814159292035399</v>
      </c>
      <c r="AI56" s="31">
        <v>17.600000000000001</v>
      </c>
      <c r="AJ56" s="31">
        <v>14.105231866825209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14.698870520186032</v>
      </c>
      <c r="D57" s="35">
        <v>12.654320987654321</v>
      </c>
      <c r="E57" s="35">
        <v>12.698412698412698</v>
      </c>
      <c r="F57" s="35">
        <v>14.464119291705499</v>
      </c>
      <c r="G57" s="48"/>
      <c r="H57" s="36">
        <v>15.089693985226873</v>
      </c>
      <c r="I57" s="36">
        <v>13.657407407407407</v>
      </c>
      <c r="J57" s="36">
        <v>13.043478260869565</v>
      </c>
      <c r="K57" s="36">
        <v>14.39080459770115</v>
      </c>
      <c r="L57" s="48"/>
      <c r="M57" s="36">
        <v>14.603118771251026</v>
      </c>
      <c r="N57" s="36">
        <v>12.191358024691358</v>
      </c>
      <c r="O57" s="36">
        <v>11.801242236024844</v>
      </c>
      <c r="P57" s="36">
        <v>14.020503261882572</v>
      </c>
      <c r="Q57" s="48"/>
      <c r="R57" s="36">
        <v>14.622659944503068</v>
      </c>
      <c r="S57" s="36">
        <v>15.123456790123457</v>
      </c>
      <c r="T57" s="36">
        <v>14.906832298136646</v>
      </c>
      <c r="U57" s="36">
        <v>14.085119602360981</v>
      </c>
      <c r="V57" s="48"/>
      <c r="W57" s="36">
        <v>14.890374018056043</v>
      </c>
      <c r="X57" s="36">
        <v>13.888888888888889</v>
      </c>
      <c r="Y57" s="36">
        <v>14.078674948240165</v>
      </c>
      <c r="Z57" s="36">
        <v>14.479030754892824</v>
      </c>
      <c r="AA57" s="48"/>
      <c r="AB57" s="36">
        <v>14.351037636299683</v>
      </c>
      <c r="AC57" s="36">
        <v>15.74074074074074</v>
      </c>
      <c r="AD57" s="36">
        <v>15.873015873015873</v>
      </c>
      <c r="AE57" s="36">
        <v>14.706430568499535</v>
      </c>
      <c r="AF57" s="48"/>
      <c r="AG57" s="36">
        <v>11.744245124477274</v>
      </c>
      <c r="AH57" s="40">
        <v>16.743827160493826</v>
      </c>
      <c r="AI57" s="36">
        <v>17.598343685300208</v>
      </c>
      <c r="AJ57" s="36">
        <v>13.853991922957441</v>
      </c>
      <c r="AK57" s="48"/>
      <c r="AL57" s="35">
        <v>100</v>
      </c>
      <c r="AM57" s="35">
        <v>100</v>
      </c>
      <c r="AN57" s="35">
        <v>100</v>
      </c>
      <c r="AO57" s="35">
        <v>100</v>
      </c>
      <c r="AP57" s="81"/>
    </row>
    <row r="58" spans="1:49" x14ac:dyDescent="0.3">
      <c r="A58" s="28" t="s">
        <v>68</v>
      </c>
      <c r="B58" s="17"/>
      <c r="C58" s="35">
        <v>14.444906217032102</v>
      </c>
      <c r="D58" s="43">
        <v>12.144821264894592</v>
      </c>
      <c r="E58" s="43">
        <v>12.027055590784189</v>
      </c>
      <c r="F58" s="35">
        <v>14.116992073733906</v>
      </c>
      <c r="G58" s="48"/>
      <c r="H58" s="36">
        <v>15.284774139923183</v>
      </c>
      <c r="I58" s="36">
        <v>13.519706691109075</v>
      </c>
      <c r="J58" s="36">
        <v>13.210737687592475</v>
      </c>
      <c r="K58" s="36">
        <v>14.559163799844885</v>
      </c>
      <c r="L58" s="48"/>
      <c r="M58" s="36">
        <v>15.135433840420527</v>
      </c>
      <c r="N58" s="36">
        <v>12.76351970669111</v>
      </c>
      <c r="O58" s="36">
        <v>12.386387655886704</v>
      </c>
      <c r="P58" s="36">
        <v>14.403727887391026</v>
      </c>
      <c r="Q58" s="48"/>
      <c r="R58" s="36">
        <v>14.785146348926531</v>
      </c>
      <c r="S58" s="36">
        <v>13.634280476626948</v>
      </c>
      <c r="T58" s="36">
        <v>13.760304375396322</v>
      </c>
      <c r="U58" s="36">
        <v>14.214179745702985</v>
      </c>
      <c r="V58" s="48"/>
      <c r="W58" s="40">
        <v>15.488461520896225</v>
      </c>
      <c r="X58" s="36">
        <v>14.390467461044913</v>
      </c>
      <c r="Y58" s="36">
        <v>14.436694145001058</v>
      </c>
      <c r="Z58" s="40">
        <v>15.137140815925905</v>
      </c>
      <c r="AA58" s="48"/>
      <c r="AB58" s="36">
        <v>14.171344017025708</v>
      </c>
      <c r="AC58" s="40">
        <v>17.140238313473876</v>
      </c>
      <c r="AD58" s="40">
        <v>17.205664764320439</v>
      </c>
      <c r="AE58" s="36">
        <v>14.924743916920631</v>
      </c>
      <c r="AF58" s="48"/>
      <c r="AG58" s="41">
        <v>10.689933915775725</v>
      </c>
      <c r="AH58" s="36">
        <v>16.406966086159485</v>
      </c>
      <c r="AI58" s="36">
        <v>16.973155781018811</v>
      </c>
      <c r="AJ58" s="41">
        <v>12.644051760480661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95" t="s">
        <v>38</v>
      </c>
      <c r="B60" s="196"/>
      <c r="C60" s="196"/>
      <c r="D60" s="196"/>
      <c r="E60" s="196"/>
      <c r="F60" s="19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97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65"/>
      <c r="AS61" s="182" t="s">
        <v>35</v>
      </c>
      <c r="AT61" s="183"/>
      <c r="AU61" s="183"/>
      <c r="AV61" s="183"/>
      <c r="AW61" s="183"/>
    </row>
    <row r="62" spans="1:49" ht="51" x14ac:dyDescent="0.3">
      <c r="A62" s="19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1.7079889807162536</v>
      </c>
      <c r="D63" s="31">
        <v>141.48760330578511</v>
      </c>
      <c r="E63" s="31">
        <v>1.1927664486340901</v>
      </c>
      <c r="F63" s="31">
        <v>100</v>
      </c>
      <c r="G63" s="31">
        <v>1.7079889807162536</v>
      </c>
      <c r="H63" s="12"/>
      <c r="I63" s="30">
        <v>2.3290386521308224</v>
      </c>
      <c r="J63" s="30">
        <v>137.11595639246778</v>
      </c>
      <c r="K63" s="30">
        <v>1.6702203269367448</v>
      </c>
      <c r="L63" s="30">
        <v>104.44444444444446</v>
      </c>
      <c r="M63" s="30">
        <v>2.2299306243805748</v>
      </c>
      <c r="N63" s="12"/>
      <c r="O63" s="30">
        <v>1.7543859649122806</v>
      </c>
      <c r="P63" s="30">
        <v>138.15789473684211</v>
      </c>
      <c r="Q63" s="30">
        <v>1.2539184952978055</v>
      </c>
      <c r="R63" s="30">
        <v>103.2258064516129</v>
      </c>
      <c r="S63" s="30">
        <v>1.6995614035087721</v>
      </c>
      <c r="T63" s="12"/>
      <c r="U63" s="30">
        <v>2.6908292147171884</v>
      </c>
      <c r="V63" s="30">
        <v>136.13399231191653</v>
      </c>
      <c r="W63" s="30">
        <v>1.9382911392405062</v>
      </c>
      <c r="X63" s="30">
        <v>108.88888888888889</v>
      </c>
      <c r="Y63" s="30">
        <v>2.4711696869851729</v>
      </c>
      <c r="Z63" s="12"/>
      <c r="AA63" s="30">
        <v>2.2643253234750462</v>
      </c>
      <c r="AB63" s="30">
        <v>141.08133086876157</v>
      </c>
      <c r="AC63" s="30">
        <v>1.5796260477111541</v>
      </c>
      <c r="AD63" s="30">
        <v>106.5217391304348</v>
      </c>
      <c r="AE63" s="30">
        <v>2.1256931608133085</v>
      </c>
      <c r="AF63" s="12"/>
      <c r="AG63" s="30">
        <v>3.1108881083793274</v>
      </c>
      <c r="AH63" s="30">
        <v>157.55143000501758</v>
      </c>
      <c r="AI63" s="30">
        <v>1.9362898188632107</v>
      </c>
      <c r="AJ63" s="30">
        <v>105.08474576271188</v>
      </c>
      <c r="AK63" s="30">
        <v>2.9603612644254889</v>
      </c>
      <c r="AL63" s="12"/>
      <c r="AM63" s="30">
        <v>4.0870138431114045</v>
      </c>
      <c r="AN63" s="30">
        <v>178.11470006591958</v>
      </c>
      <c r="AO63" s="30">
        <v>2.2431259044862517</v>
      </c>
      <c r="AP63" s="30">
        <v>103.33333333333334</v>
      </c>
      <c r="AQ63" s="30">
        <v>3.9551746868820041</v>
      </c>
      <c r="AR63" s="12"/>
      <c r="AS63" s="37">
        <v>2.5243309002433092</v>
      </c>
      <c r="AT63" s="37">
        <v>146.205900243309</v>
      </c>
      <c r="AU63" s="37">
        <v>1.6972547415776289</v>
      </c>
      <c r="AV63" s="37">
        <v>104.73186119873816</v>
      </c>
      <c r="AW63" s="37">
        <v>2.4102798053527978</v>
      </c>
    </row>
    <row r="64" spans="1:49" x14ac:dyDescent="0.3">
      <c r="A64" s="2" t="s">
        <v>1</v>
      </c>
      <c r="B64" s="3"/>
      <c r="C64" s="31">
        <v>0</v>
      </c>
      <c r="D64" s="31">
        <v>140.90909090909091</v>
      </c>
      <c r="E64" s="31">
        <v>0</v>
      </c>
      <c r="F64" s="31">
        <v>0</v>
      </c>
      <c r="G64" s="31">
        <v>0</v>
      </c>
      <c r="H64" s="12"/>
      <c r="I64" s="30">
        <v>5.4054054054054053</v>
      </c>
      <c r="J64" s="30">
        <v>118.91891891891892</v>
      </c>
      <c r="K64" s="30">
        <v>4.3478260869565215</v>
      </c>
      <c r="L64" s="30">
        <v>100</v>
      </c>
      <c r="M64" s="30">
        <v>5.4054054054054053</v>
      </c>
      <c r="N64" s="12"/>
      <c r="O64" s="30">
        <v>6.8181818181818175</v>
      </c>
      <c r="P64" s="30">
        <v>129.54545454545453</v>
      </c>
      <c r="Q64" s="30">
        <v>5</v>
      </c>
      <c r="R64" s="30">
        <v>100</v>
      </c>
      <c r="S64" s="30">
        <v>6.8181818181818175</v>
      </c>
      <c r="T64" s="12"/>
      <c r="U64" s="30">
        <v>1.8181818181818181</v>
      </c>
      <c r="V64" s="30">
        <v>141.81818181818181</v>
      </c>
      <c r="W64" s="30">
        <v>1.2658227848101267</v>
      </c>
      <c r="X64" s="30">
        <v>100</v>
      </c>
      <c r="Y64" s="30">
        <v>1.8181818181818181</v>
      </c>
      <c r="Z64" s="12"/>
      <c r="AA64" s="30">
        <v>2.0408163265306123</v>
      </c>
      <c r="AB64" s="30">
        <v>132.65306122448979</v>
      </c>
      <c r="AC64" s="30">
        <v>1.5151515151515151</v>
      </c>
      <c r="AD64" s="30">
        <v>100</v>
      </c>
      <c r="AE64" s="30">
        <v>2.0408163265306123</v>
      </c>
      <c r="AF64" s="12"/>
      <c r="AG64" s="30">
        <v>4.2553191489361701</v>
      </c>
      <c r="AH64" s="30">
        <v>125.53191489361701</v>
      </c>
      <c r="AI64" s="30">
        <v>3.278688524590164</v>
      </c>
      <c r="AJ64" s="30">
        <v>100</v>
      </c>
      <c r="AK64" s="30">
        <v>4.2553191489361701</v>
      </c>
      <c r="AL64" s="12"/>
      <c r="AM64" s="30">
        <v>4</v>
      </c>
      <c r="AN64" s="30">
        <v>152</v>
      </c>
      <c r="AO64" s="30">
        <v>2.5641025641025639</v>
      </c>
      <c r="AP64" s="30">
        <v>100</v>
      </c>
      <c r="AQ64" s="30">
        <v>4</v>
      </c>
      <c r="AR64" s="12"/>
      <c r="AS64" s="37">
        <v>3.322259136212625</v>
      </c>
      <c r="AT64" s="37">
        <v>133.88704318936877</v>
      </c>
      <c r="AU64" s="37">
        <v>2.4213075060532687</v>
      </c>
      <c r="AV64" s="37">
        <v>100</v>
      </c>
      <c r="AW64" s="37">
        <v>3.322259136212625</v>
      </c>
    </row>
    <row r="65" spans="1:49" x14ac:dyDescent="0.3">
      <c r="A65" s="2" t="s">
        <v>2</v>
      </c>
      <c r="B65" s="3"/>
      <c r="C65" s="31">
        <v>1.3785085533964458</v>
      </c>
      <c r="D65" s="31">
        <v>132.00465039030061</v>
      </c>
      <c r="E65" s="31">
        <v>1.0334952060764537</v>
      </c>
      <c r="F65" s="31">
        <v>107.79220779220779</v>
      </c>
      <c r="G65" s="31">
        <v>1.2788573326689918</v>
      </c>
      <c r="H65" s="12"/>
      <c r="I65" s="30">
        <v>1.3100436681222707</v>
      </c>
      <c r="J65" s="30">
        <v>128.54023705552089</v>
      </c>
      <c r="K65" s="30">
        <v>1.0088878212827288</v>
      </c>
      <c r="L65" s="30">
        <v>105</v>
      </c>
      <c r="M65" s="30">
        <v>1.2476606363069247</v>
      </c>
      <c r="N65" s="12"/>
      <c r="O65" s="30">
        <v>1.3410260408545143</v>
      </c>
      <c r="P65" s="30">
        <v>128.72290659597692</v>
      </c>
      <c r="Q65" s="30">
        <v>1.0310514326819327</v>
      </c>
      <c r="R65" s="30">
        <v>103.6144578313253</v>
      </c>
      <c r="S65" s="30">
        <v>1.2942460626851706</v>
      </c>
      <c r="T65" s="12"/>
      <c r="U65" s="30">
        <v>1.2804299715460008</v>
      </c>
      <c r="V65" s="30">
        <v>131.12551375276635</v>
      </c>
      <c r="W65" s="30">
        <v>0.96704871060171915</v>
      </c>
      <c r="X65" s="30">
        <v>105.1948051948052</v>
      </c>
      <c r="Y65" s="30">
        <v>1.2171988618400253</v>
      </c>
      <c r="Z65" s="12"/>
      <c r="AA65" s="30">
        <v>1.4225816112608565</v>
      </c>
      <c r="AB65" s="30">
        <v>133.19856244384547</v>
      </c>
      <c r="AC65" s="30">
        <v>1.0567296996662958</v>
      </c>
      <c r="AD65" s="30">
        <v>104.39560439560441</v>
      </c>
      <c r="AE65" s="30">
        <v>1.3626834381551363</v>
      </c>
      <c r="AF65" s="12"/>
      <c r="AG65" s="30">
        <v>2.2587268993839835</v>
      </c>
      <c r="AH65" s="30">
        <v>146.86858316221767</v>
      </c>
      <c r="AI65" s="30">
        <v>1.5146299483648882</v>
      </c>
      <c r="AJ65" s="30">
        <v>112.82051282051282</v>
      </c>
      <c r="AK65" s="30">
        <v>2.0020533880903488</v>
      </c>
      <c r="AL65" s="12"/>
      <c r="AM65" s="30">
        <v>2.879264456811033</v>
      </c>
      <c r="AN65" s="30">
        <v>162.95669005564966</v>
      </c>
      <c r="AO65" s="30">
        <v>1.7362124306974029</v>
      </c>
      <c r="AP65" s="30">
        <v>113.33333333333333</v>
      </c>
      <c r="AQ65" s="30">
        <v>2.5405274618920881</v>
      </c>
      <c r="AR65" s="12"/>
      <c r="AS65" s="37">
        <v>1.6257441365625076</v>
      </c>
      <c r="AT65" s="37">
        <v>136.16324383771249</v>
      </c>
      <c r="AU65" s="37">
        <v>1.179879582877865</v>
      </c>
      <c r="AV65" s="37">
        <v>107.93650793650794</v>
      </c>
      <c r="AW65" s="37">
        <v>1.5062041265211465</v>
      </c>
    </row>
    <row r="66" spans="1:49" x14ac:dyDescent="0.3">
      <c r="A66" s="2" t="s">
        <v>3</v>
      </c>
      <c r="B66" s="3"/>
      <c r="C66" s="31">
        <v>0.86021505376344087</v>
      </c>
      <c r="D66" s="31">
        <v>131.18279569892474</v>
      </c>
      <c r="E66" s="31">
        <v>0.65146579804560267</v>
      </c>
      <c r="F66" s="31">
        <v>100</v>
      </c>
      <c r="G66" s="31">
        <v>0.86021505376344087</v>
      </c>
      <c r="H66" s="12"/>
      <c r="I66" s="30">
        <v>2.5806451612903225</v>
      </c>
      <c r="J66" s="30">
        <v>127.31182795698925</v>
      </c>
      <c r="K66" s="30">
        <v>1.9867549668874174</v>
      </c>
      <c r="L66" s="30">
        <v>109.09090909090908</v>
      </c>
      <c r="M66" s="30">
        <v>2.3655913978494625</v>
      </c>
      <c r="N66" s="12"/>
      <c r="O66" s="30">
        <v>1.3574660633484164</v>
      </c>
      <c r="P66" s="30">
        <v>122.85067873303169</v>
      </c>
      <c r="Q66" s="30">
        <v>1.0928961748633881</v>
      </c>
      <c r="R66" s="30">
        <v>120</v>
      </c>
      <c r="S66" s="30">
        <v>1.1312217194570136</v>
      </c>
      <c r="T66" s="12"/>
      <c r="U66" s="30">
        <v>2.7334851936218678</v>
      </c>
      <c r="V66" s="30">
        <v>128.4738041002278</v>
      </c>
      <c r="W66" s="30">
        <v>2.083333333333333</v>
      </c>
      <c r="X66" s="30">
        <v>133.33333333333331</v>
      </c>
      <c r="Y66" s="30">
        <v>2.0501138952164011</v>
      </c>
      <c r="Z66" s="12"/>
      <c r="AA66" s="30">
        <v>3.2894736842105261</v>
      </c>
      <c r="AB66" s="30">
        <v>129.60526315789474</v>
      </c>
      <c r="AC66" s="30">
        <v>2.4752475247524752</v>
      </c>
      <c r="AD66" s="30">
        <v>136.36363636363635</v>
      </c>
      <c r="AE66" s="30">
        <v>2.4122807017543857</v>
      </c>
      <c r="AF66" s="12"/>
      <c r="AG66" s="30">
        <v>3.1914893617021276</v>
      </c>
      <c r="AH66" s="30">
        <v>144.89361702127658</v>
      </c>
      <c r="AI66" s="30">
        <v>2.1551724137931036</v>
      </c>
      <c r="AJ66" s="30">
        <v>107.14285714285714</v>
      </c>
      <c r="AK66" s="30">
        <v>2.9787234042553195</v>
      </c>
      <c r="AL66" s="12"/>
      <c r="AM66" s="30">
        <v>2.8481012658227849</v>
      </c>
      <c r="AN66" s="30">
        <v>141.13924050632912</v>
      </c>
      <c r="AO66" s="30">
        <v>1.9780219780219779</v>
      </c>
      <c r="AP66" s="30">
        <v>100</v>
      </c>
      <c r="AQ66" s="30">
        <v>2.8481012658227849</v>
      </c>
      <c r="AR66" s="12"/>
      <c r="AS66" s="37">
        <v>2.3910907304290863</v>
      </c>
      <c r="AT66" s="37">
        <v>131.90304618408123</v>
      </c>
      <c r="AU66" s="37">
        <v>1.7804878048780486</v>
      </c>
      <c r="AV66" s="37">
        <v>115.87301587301589</v>
      </c>
      <c r="AW66" s="37">
        <v>2.0635440550278417</v>
      </c>
    </row>
    <row r="67" spans="1:49" x14ac:dyDescent="0.3">
      <c r="A67" s="2" t="s">
        <v>4</v>
      </c>
      <c r="B67" s="3"/>
      <c r="C67" s="31">
        <v>2.2250748823277706</v>
      </c>
      <c r="D67" s="31">
        <v>131.83568677792042</v>
      </c>
      <c r="E67" s="31">
        <v>1.6597510373443984</v>
      </c>
      <c r="F67" s="31">
        <v>110.63829787234043</v>
      </c>
      <c r="G67" s="31">
        <v>2.0111253744116389</v>
      </c>
      <c r="H67" s="12"/>
      <c r="I67" s="30">
        <v>2.1198532409294741</v>
      </c>
      <c r="J67" s="30">
        <v>131.39013452914799</v>
      </c>
      <c r="K67" s="30">
        <v>1.5877862595419849</v>
      </c>
      <c r="L67" s="30">
        <v>101.96078431372548</v>
      </c>
      <c r="M67" s="30">
        <v>2.0790868324500611</v>
      </c>
      <c r="N67" s="12"/>
      <c r="O67" s="30">
        <v>2.3479599692070825</v>
      </c>
      <c r="P67" s="30">
        <v>129.83063895304082</v>
      </c>
      <c r="Q67" s="30">
        <v>1.7763541059988353</v>
      </c>
      <c r="R67" s="30">
        <v>101.66666666666666</v>
      </c>
      <c r="S67" s="30">
        <v>2.3094688221709005</v>
      </c>
      <c r="T67" s="12"/>
      <c r="U67" s="30">
        <v>2.4549918166939442</v>
      </c>
      <c r="V67" s="30">
        <v>131.42389525368247</v>
      </c>
      <c r="W67" s="30">
        <v>1.8337408312958436</v>
      </c>
      <c r="X67" s="30">
        <v>107.14285714285714</v>
      </c>
      <c r="Y67" s="30">
        <v>2.2913256955810146</v>
      </c>
      <c r="Z67" s="12"/>
      <c r="AA67" s="30">
        <v>2.568154879494271</v>
      </c>
      <c r="AB67" s="30">
        <v>134.88739628605296</v>
      </c>
      <c r="AC67" s="30">
        <v>1.8683529749928141</v>
      </c>
      <c r="AD67" s="30">
        <v>116.07142857142858</v>
      </c>
      <c r="AE67" s="30">
        <v>2.2125642038719873</v>
      </c>
      <c r="AF67" s="12"/>
      <c r="AG67" s="30">
        <v>3.3094098883572567</v>
      </c>
      <c r="AH67" s="30">
        <v>146.01275917065391</v>
      </c>
      <c r="AI67" s="30">
        <v>2.2162883845126835</v>
      </c>
      <c r="AJ67" s="30">
        <v>107.79220779220779</v>
      </c>
      <c r="AK67" s="30">
        <v>3.070175438596491</v>
      </c>
      <c r="AL67" s="12"/>
      <c r="AM67" s="30">
        <v>4.5381740523224776</v>
      </c>
      <c r="AN67" s="30">
        <v>160.43780032034169</v>
      </c>
      <c r="AO67" s="30">
        <v>2.7508090614886731</v>
      </c>
      <c r="AP67" s="30">
        <v>116.43835616438356</v>
      </c>
      <c r="AQ67" s="30">
        <v>3.897490656700481</v>
      </c>
      <c r="AR67" s="12"/>
      <c r="AS67" s="37">
        <v>2.7353081700907786</v>
      </c>
      <c r="AT67" s="37">
        <v>137.18346870520784</v>
      </c>
      <c r="AU67" s="37">
        <v>1.9549257298958511</v>
      </c>
      <c r="AV67" s="37">
        <v>109.04761904761904</v>
      </c>
      <c r="AW67" s="37">
        <v>2.508361204013378</v>
      </c>
    </row>
    <row r="68" spans="1:49" x14ac:dyDescent="0.3">
      <c r="A68" s="2" t="s">
        <v>5</v>
      </c>
      <c r="B68" s="3"/>
      <c r="C68" s="31">
        <v>2.6033690658499236</v>
      </c>
      <c r="D68" s="31">
        <v>131.39356814701378</v>
      </c>
      <c r="E68" s="31">
        <v>1.9428571428571426</v>
      </c>
      <c r="F68" s="31">
        <v>100</v>
      </c>
      <c r="G68" s="31">
        <v>2.6033690658499236</v>
      </c>
      <c r="H68" s="12"/>
      <c r="I68" s="30">
        <v>2.3578363384188625</v>
      </c>
      <c r="J68" s="30">
        <v>131.7614424410541</v>
      </c>
      <c r="K68" s="30">
        <v>1.7580144777662874</v>
      </c>
      <c r="L68" s="30">
        <v>106.25</v>
      </c>
      <c r="M68" s="30">
        <v>2.219140083217753</v>
      </c>
      <c r="N68" s="12"/>
      <c r="O68" s="30">
        <v>2.1367521367521367</v>
      </c>
      <c r="P68" s="30">
        <v>128.06267806267806</v>
      </c>
      <c r="Q68" s="30">
        <v>1.6411378555798686</v>
      </c>
      <c r="R68" s="30">
        <v>100</v>
      </c>
      <c r="S68" s="30">
        <v>2.1367521367521367</v>
      </c>
      <c r="T68" s="12"/>
      <c r="U68" s="30">
        <v>2.2222222222222223</v>
      </c>
      <c r="V68" s="30">
        <v>130.22222222222223</v>
      </c>
      <c r="W68" s="30">
        <v>1.6778523489932886</v>
      </c>
      <c r="X68" s="30">
        <v>115.38461538461537</v>
      </c>
      <c r="Y68" s="30">
        <v>1.925925925925926</v>
      </c>
      <c r="Z68" s="12"/>
      <c r="AA68" s="30">
        <v>2.3035230352303522</v>
      </c>
      <c r="AB68" s="30">
        <v>134.55284552845526</v>
      </c>
      <c r="AC68" s="30">
        <v>1.6831683168316833</v>
      </c>
      <c r="AD68" s="30">
        <v>100</v>
      </c>
      <c r="AE68" s="30">
        <v>2.3035230352303522</v>
      </c>
      <c r="AF68" s="12"/>
      <c r="AG68" s="30">
        <v>1.8741633199464525</v>
      </c>
      <c r="AH68" s="30">
        <v>142.97188755020079</v>
      </c>
      <c r="AI68" s="30">
        <v>1.2939001848428837</v>
      </c>
      <c r="AJ68" s="30">
        <v>100</v>
      </c>
      <c r="AK68" s="30">
        <v>1.8741633199464525</v>
      </c>
      <c r="AL68" s="12"/>
      <c r="AM68" s="30">
        <v>2.8037383177570092</v>
      </c>
      <c r="AN68" s="30">
        <v>151.77570093457945</v>
      </c>
      <c r="AO68" s="30">
        <v>1.8137847642079807</v>
      </c>
      <c r="AP68" s="30">
        <v>115.38461538461537</v>
      </c>
      <c r="AQ68" s="30">
        <v>2.4299065420560746</v>
      </c>
      <c r="AR68" s="12"/>
      <c r="AS68" s="37">
        <v>2.3055963110459023</v>
      </c>
      <c r="AT68" s="37">
        <v>135.38042339132258</v>
      </c>
      <c r="AU68" s="37">
        <v>1.6745318922210384</v>
      </c>
      <c r="AV68" s="37">
        <v>104.76190476190477</v>
      </c>
      <c r="AW68" s="37">
        <v>2.2007964787256342</v>
      </c>
    </row>
    <row r="69" spans="1:49" x14ac:dyDescent="0.3">
      <c r="A69" s="2" t="s">
        <v>6</v>
      </c>
      <c r="B69" s="3"/>
      <c r="C69" s="31">
        <v>0.80409356725146197</v>
      </c>
      <c r="D69" s="31">
        <v>125</v>
      </c>
      <c r="E69" s="31">
        <v>0.63916327716443933</v>
      </c>
      <c r="F69" s="31">
        <v>100</v>
      </c>
      <c r="G69" s="31">
        <v>0.80409356725146197</v>
      </c>
      <c r="H69" s="12"/>
      <c r="I69" s="30">
        <v>0.81577158395649219</v>
      </c>
      <c r="J69" s="30">
        <v>123.65737593473827</v>
      </c>
      <c r="K69" s="30">
        <v>0.65537957400327684</v>
      </c>
      <c r="L69" s="30">
        <v>100</v>
      </c>
      <c r="M69" s="30">
        <v>0.81577158395649219</v>
      </c>
      <c r="N69" s="12"/>
      <c r="O69" s="30">
        <v>0.46822742474916385</v>
      </c>
      <c r="P69" s="30">
        <v>123.47826086956522</v>
      </c>
      <c r="Q69" s="30">
        <v>0.37776578521316784</v>
      </c>
      <c r="R69" s="30">
        <v>116.66666666666667</v>
      </c>
      <c r="S69" s="30">
        <v>0.40133779264214042</v>
      </c>
      <c r="T69" s="12"/>
      <c r="U69" s="30">
        <v>1.0814708002883922</v>
      </c>
      <c r="V69" s="30">
        <v>125.0901225666907</v>
      </c>
      <c r="W69" s="30">
        <v>0.85714285714285721</v>
      </c>
      <c r="X69" s="30">
        <v>100</v>
      </c>
      <c r="Y69" s="30">
        <v>1.0814708002883922</v>
      </c>
      <c r="Z69" s="12"/>
      <c r="AA69" s="30">
        <v>1.0288065843621399</v>
      </c>
      <c r="AB69" s="30">
        <v>127.70919067215362</v>
      </c>
      <c r="AC69" s="30">
        <v>0.79914757591901964</v>
      </c>
      <c r="AD69" s="30">
        <v>107.14285714285714</v>
      </c>
      <c r="AE69" s="30">
        <v>0.96021947873799729</v>
      </c>
      <c r="AF69" s="12"/>
      <c r="AG69" s="30">
        <v>0.69337442218798151</v>
      </c>
      <c r="AH69" s="30">
        <v>133.9753466872111</v>
      </c>
      <c r="AI69" s="30">
        <v>0.51487414187643021</v>
      </c>
      <c r="AJ69" s="30">
        <v>112.5</v>
      </c>
      <c r="AK69" s="30">
        <v>0.6163328197226503</v>
      </c>
      <c r="AL69" s="12"/>
      <c r="AM69" s="30">
        <v>1.8927444794952681</v>
      </c>
      <c r="AN69" s="30">
        <v>141.64037854889591</v>
      </c>
      <c r="AO69" s="30">
        <v>1.3186813186813187</v>
      </c>
      <c r="AP69" s="30">
        <v>112.5</v>
      </c>
      <c r="AQ69" s="30">
        <v>1.6824395373291272</v>
      </c>
      <c r="AR69" s="12"/>
      <c r="AS69" s="37">
        <v>0.92278319898175654</v>
      </c>
      <c r="AT69" s="37">
        <v>127.89563003818414</v>
      </c>
      <c r="AU69" s="37">
        <v>0.71634417455743105</v>
      </c>
      <c r="AV69" s="37">
        <v>106.09756097560977</v>
      </c>
      <c r="AW69" s="37">
        <v>0.86974968179889689</v>
      </c>
    </row>
    <row r="70" spans="1:49" x14ac:dyDescent="0.3">
      <c r="A70" s="2" t="s">
        <v>7</v>
      </c>
      <c r="B70" s="3"/>
      <c r="C70" s="31">
        <v>1.838006230529595</v>
      </c>
      <c r="D70" s="31">
        <v>134.79750778816199</v>
      </c>
      <c r="E70" s="31">
        <v>1.3451892384860922</v>
      </c>
      <c r="F70" s="31">
        <v>107.27272727272728</v>
      </c>
      <c r="G70" s="31">
        <v>1.7133956386292832</v>
      </c>
      <c r="H70" s="12"/>
      <c r="I70" s="30">
        <v>2.6516306004266994</v>
      </c>
      <c r="J70" s="30">
        <v>130.50899116123134</v>
      </c>
      <c r="K70" s="30">
        <v>1.9913023575188828</v>
      </c>
      <c r="L70" s="30">
        <v>108.74999999999999</v>
      </c>
      <c r="M70" s="30">
        <v>2.4382810118866201</v>
      </c>
      <c r="N70" s="12"/>
      <c r="O70" s="30">
        <v>1.9784172661870503</v>
      </c>
      <c r="P70" s="30">
        <v>131.38489208633092</v>
      </c>
      <c r="Q70" s="30">
        <v>1.4834794335805799</v>
      </c>
      <c r="R70" s="30">
        <v>103.125</v>
      </c>
      <c r="S70" s="30">
        <v>1.9184652278177456</v>
      </c>
      <c r="T70" s="12"/>
      <c r="U70" s="30">
        <v>2.1382088627207931</v>
      </c>
      <c r="V70" s="30">
        <v>130.95754570808799</v>
      </c>
      <c r="W70" s="30">
        <v>1.6065192083818391</v>
      </c>
      <c r="X70" s="30">
        <v>114.99999999999999</v>
      </c>
      <c r="Y70" s="30">
        <v>1.8593120545398203</v>
      </c>
      <c r="Z70" s="12"/>
      <c r="AA70" s="30">
        <v>2.1650087770626096</v>
      </c>
      <c r="AB70" s="30">
        <v>135.34230544177882</v>
      </c>
      <c r="AC70" s="30">
        <v>1.574468085106383</v>
      </c>
      <c r="AD70" s="30">
        <v>104.22535211267605</v>
      </c>
      <c r="AE70" s="30">
        <v>2.0772381509654769</v>
      </c>
      <c r="AF70" s="12"/>
      <c r="AG70" s="30">
        <v>2.8737487891507913</v>
      </c>
      <c r="AH70" s="30">
        <v>144.36551501453019</v>
      </c>
      <c r="AI70" s="30">
        <v>1.9517543859649125</v>
      </c>
      <c r="AJ70" s="30">
        <v>107.22891566265061</v>
      </c>
      <c r="AK70" s="30">
        <v>2.6800129157248951</v>
      </c>
      <c r="AL70" s="12"/>
      <c r="AM70" s="30">
        <v>3.9080459770114944</v>
      </c>
      <c r="AN70" s="30">
        <v>157.74712643678163</v>
      </c>
      <c r="AO70" s="30">
        <v>2.4175199089874857</v>
      </c>
      <c r="AP70" s="30">
        <v>110.3896103896104</v>
      </c>
      <c r="AQ70" s="30">
        <v>3.5402298850574714</v>
      </c>
      <c r="AR70" s="12"/>
      <c r="AS70" s="37">
        <v>2.4328550404709346</v>
      </c>
      <c r="AT70" s="37">
        <v>136.8009565857248</v>
      </c>
      <c r="AU70" s="37">
        <v>1.7473162675474816</v>
      </c>
      <c r="AV70" s="37">
        <v>107.9591836734694</v>
      </c>
      <c r="AW70" s="37">
        <v>2.253495217071376</v>
      </c>
    </row>
    <row r="71" spans="1:49" s="59" customFormat="1" x14ac:dyDescent="0.3">
      <c r="A71" s="28" t="s">
        <v>8</v>
      </c>
      <c r="B71" s="76"/>
      <c r="C71" s="36">
        <v>1.6150317350593852</v>
      </c>
      <c r="D71" s="36">
        <v>132.99817759064916</v>
      </c>
      <c r="E71" s="36">
        <v>1.1997572475608047</v>
      </c>
      <c r="F71" s="36">
        <v>106.19834710743801</v>
      </c>
      <c r="G71" s="36">
        <v>1.5207691824294602</v>
      </c>
      <c r="H71" s="48"/>
      <c r="I71" s="35">
        <v>1.8566852532922056</v>
      </c>
      <c r="J71" s="35">
        <v>130.02135484636375</v>
      </c>
      <c r="K71" s="35">
        <v>1.4078805325656711</v>
      </c>
      <c r="L71" s="35">
        <v>105.38720538720538</v>
      </c>
      <c r="M71" s="35">
        <v>1.761774825008898</v>
      </c>
      <c r="N71" s="48"/>
      <c r="O71" s="35">
        <v>1.6375934496262017</v>
      </c>
      <c r="P71" s="43">
        <v>129.79708081167675</v>
      </c>
      <c r="Q71" s="35">
        <v>1.2459371614301191</v>
      </c>
      <c r="R71" s="35">
        <v>103.37078651685394</v>
      </c>
      <c r="S71" s="35">
        <v>1.5841936632253473</v>
      </c>
      <c r="T71" s="48"/>
      <c r="U71" s="35">
        <v>1.8443874435080005</v>
      </c>
      <c r="V71" s="35">
        <v>131.11029681201904</v>
      </c>
      <c r="W71" s="35">
        <v>1.3872301332108408</v>
      </c>
      <c r="X71" s="35">
        <v>109.42028985507247</v>
      </c>
      <c r="Y71" s="35">
        <v>1.6855991205569805</v>
      </c>
      <c r="Z71" s="48"/>
      <c r="AA71" s="35">
        <v>1.8922936199405442</v>
      </c>
      <c r="AB71" s="35">
        <v>134.34141321747083</v>
      </c>
      <c r="AC71" s="35">
        <v>1.3890054553084348</v>
      </c>
      <c r="AD71" s="35">
        <v>107.81758957654723</v>
      </c>
      <c r="AE71" s="35">
        <v>1.7550880402469702</v>
      </c>
      <c r="AF71" s="48"/>
      <c r="AG71" s="35">
        <v>2.5368657835541115</v>
      </c>
      <c r="AH71" s="35">
        <v>146.23219195201202</v>
      </c>
      <c r="AI71" s="35">
        <v>1.705237515225335</v>
      </c>
      <c r="AJ71" s="35">
        <v>108.55614973262031</v>
      </c>
      <c r="AK71" s="35">
        <v>2.3369157710572357</v>
      </c>
      <c r="AL71" s="48"/>
      <c r="AM71" s="35">
        <v>3.4186550976138825</v>
      </c>
      <c r="AN71" s="35">
        <v>160.65943600867678</v>
      </c>
      <c r="AO71" s="35">
        <v>2.083553675304072</v>
      </c>
      <c r="AP71" s="35">
        <v>111.2994350282486</v>
      </c>
      <c r="AQ71" s="35">
        <v>3.0715835140997831</v>
      </c>
      <c r="AR71" s="48"/>
      <c r="AS71" s="35">
        <v>2.0527832822914793</v>
      </c>
      <c r="AT71" s="43">
        <v>136.77265357593228</v>
      </c>
      <c r="AU71" s="35">
        <v>1.4786795048143053</v>
      </c>
      <c r="AV71" s="35">
        <v>107.65233821445442</v>
      </c>
      <c r="AW71" s="35">
        <v>1.9068636281751035</v>
      </c>
    </row>
    <row r="72" spans="1:49" x14ac:dyDescent="0.3">
      <c r="A72" s="2" t="s">
        <v>9</v>
      </c>
      <c r="B72" s="3"/>
      <c r="C72" s="31">
        <v>1.3417815877748789</v>
      </c>
      <c r="D72" s="31">
        <v>129.55646664181884</v>
      </c>
      <c r="E72" s="31">
        <v>1.0250569476082005</v>
      </c>
      <c r="F72" s="31">
        <v>100</v>
      </c>
      <c r="G72" s="31">
        <v>1.3417815877748789</v>
      </c>
      <c r="H72" s="12"/>
      <c r="I72" s="30">
        <v>1.1772620248906829</v>
      </c>
      <c r="J72" s="30">
        <v>128.05247225025226</v>
      </c>
      <c r="K72" s="30">
        <v>0.91098386257157726</v>
      </c>
      <c r="L72" s="30">
        <v>106.06060606060606</v>
      </c>
      <c r="M72" s="30">
        <v>1.109989909182644</v>
      </c>
      <c r="N72" s="12"/>
      <c r="O72" s="30">
        <v>1.6309887869520898</v>
      </c>
      <c r="P72" s="30">
        <v>127.42099898063202</v>
      </c>
      <c r="Q72" s="30">
        <v>1.2638230647709321</v>
      </c>
      <c r="R72" s="30">
        <v>106.66666666666667</v>
      </c>
      <c r="S72" s="30">
        <v>1.5290519877675841</v>
      </c>
      <c r="T72" s="12"/>
      <c r="U72" s="30">
        <v>1.5485203028217482</v>
      </c>
      <c r="V72" s="30">
        <v>128.80247763248451</v>
      </c>
      <c r="W72" s="30">
        <v>1.1879619852164731</v>
      </c>
      <c r="X72" s="30">
        <v>112.5</v>
      </c>
      <c r="Y72" s="30">
        <v>1.3764624913971095</v>
      </c>
      <c r="Z72" s="12"/>
      <c r="AA72" s="30">
        <v>1.3809363422027618</v>
      </c>
      <c r="AB72" s="30">
        <v>130.14482990906029</v>
      </c>
      <c r="AC72" s="30">
        <v>1.0499359795134442</v>
      </c>
      <c r="AD72" s="30">
        <v>105.12820512820514</v>
      </c>
      <c r="AE72" s="30">
        <v>1.3135735938026272</v>
      </c>
      <c r="AF72" s="12"/>
      <c r="AG72" s="30">
        <v>2.144249512670565</v>
      </c>
      <c r="AH72" s="30">
        <v>137.19298245614036</v>
      </c>
      <c r="AI72" s="30">
        <v>1.5388919977616116</v>
      </c>
      <c r="AJ72" s="30">
        <v>103.77358490566037</v>
      </c>
      <c r="AK72" s="30">
        <v>2.0662768031189085</v>
      </c>
      <c r="AL72" s="12"/>
      <c r="AM72" s="30">
        <v>2.0408163265306123</v>
      </c>
      <c r="AN72" s="30">
        <v>155.49886621315193</v>
      </c>
      <c r="AO72" s="30">
        <v>1.2954300107952501</v>
      </c>
      <c r="AP72" s="30">
        <v>100</v>
      </c>
      <c r="AQ72" s="30">
        <v>2.0408163265306123</v>
      </c>
      <c r="AR72" s="12"/>
      <c r="AS72" s="37">
        <v>1.5742168802850609</v>
      </c>
      <c r="AT72" s="37">
        <v>132.43631335425198</v>
      </c>
      <c r="AU72" s="37">
        <v>1.1746964044765458</v>
      </c>
      <c r="AV72" s="37">
        <v>104.9645390070922</v>
      </c>
      <c r="AW72" s="37">
        <v>1.4997606764877947</v>
      </c>
    </row>
    <row r="73" spans="1:49" x14ac:dyDescent="0.3">
      <c r="A73" s="2" t="s">
        <v>10</v>
      </c>
      <c r="B73" s="3"/>
      <c r="C73" s="31">
        <v>3.0303030303030303</v>
      </c>
      <c r="D73" s="31">
        <v>142.20779220779221</v>
      </c>
      <c r="E73" s="31">
        <v>2.0864381520119228</v>
      </c>
      <c r="F73" s="31">
        <v>107.69230769230769</v>
      </c>
      <c r="G73" s="31">
        <v>2.8138528138528138</v>
      </c>
      <c r="H73" s="12"/>
      <c r="I73" s="30">
        <v>1.1764705882352942</v>
      </c>
      <c r="J73" s="30">
        <v>137.05882352941177</v>
      </c>
      <c r="K73" s="30">
        <v>0.85106382978723405</v>
      </c>
      <c r="L73" s="30">
        <v>100</v>
      </c>
      <c r="M73" s="30">
        <v>1.1764705882352942</v>
      </c>
      <c r="N73" s="12"/>
      <c r="O73" s="30">
        <v>2.0920502092050208</v>
      </c>
      <c r="P73" s="30">
        <v>132.21757322175731</v>
      </c>
      <c r="Q73" s="30">
        <v>1.557632398753894</v>
      </c>
      <c r="R73" s="30">
        <v>100</v>
      </c>
      <c r="S73" s="30">
        <v>2.0920502092050208</v>
      </c>
      <c r="T73" s="12"/>
      <c r="U73" s="30">
        <v>2.0964360587002098</v>
      </c>
      <c r="V73" s="30">
        <v>132.0754716981132</v>
      </c>
      <c r="W73" s="30">
        <v>1.5625</v>
      </c>
      <c r="X73" s="30">
        <v>111.11111111111111</v>
      </c>
      <c r="Y73" s="30">
        <v>1.8867924528301887</v>
      </c>
      <c r="Z73" s="12"/>
      <c r="AA73" s="30">
        <v>2.0872865275142316</v>
      </c>
      <c r="AB73" s="30">
        <v>143.0740037950664</v>
      </c>
      <c r="AC73" s="30">
        <v>1.4379084967320261</v>
      </c>
      <c r="AD73" s="30">
        <v>110.00000000000001</v>
      </c>
      <c r="AE73" s="30">
        <v>1.8975332068311195</v>
      </c>
      <c r="AF73" s="12"/>
      <c r="AG73" s="30">
        <v>3.7475345167652856</v>
      </c>
      <c r="AH73" s="30">
        <v>145.95660749506902</v>
      </c>
      <c r="AI73" s="30">
        <v>2.5032938076416338</v>
      </c>
      <c r="AJ73" s="30">
        <v>100</v>
      </c>
      <c r="AK73" s="30">
        <v>3.7475345167652856</v>
      </c>
      <c r="AL73" s="12"/>
      <c r="AM73" s="30">
        <v>3.4188034188034191</v>
      </c>
      <c r="AN73" s="30">
        <v>165.81196581196582</v>
      </c>
      <c r="AO73" s="30">
        <v>2.0202020202020203</v>
      </c>
      <c r="AP73" s="30">
        <v>100</v>
      </c>
      <c r="AQ73" s="30">
        <v>3.4188034188034191</v>
      </c>
      <c r="AR73" s="12"/>
      <c r="AS73" s="37">
        <v>2.4758454106280192</v>
      </c>
      <c r="AT73" s="37">
        <v>141.72705314009661</v>
      </c>
      <c r="AU73" s="37">
        <v>1.7169179229480735</v>
      </c>
      <c r="AV73" s="37">
        <v>103.79746835443038</v>
      </c>
      <c r="AW73" s="37">
        <v>2.3852657004830915</v>
      </c>
    </row>
    <row r="74" spans="1:49" x14ac:dyDescent="0.3">
      <c r="A74" s="2" t="s">
        <v>11</v>
      </c>
      <c r="B74" s="3"/>
      <c r="C74" s="31">
        <v>1.5608740894901143</v>
      </c>
      <c r="D74" s="31">
        <v>140.89490114464101</v>
      </c>
      <c r="E74" s="31">
        <v>1.0956902848794741</v>
      </c>
      <c r="F74" s="31">
        <v>107.14285714285714</v>
      </c>
      <c r="G74" s="31">
        <v>1.4568158168574401</v>
      </c>
      <c r="H74" s="12"/>
      <c r="I74" s="30">
        <v>1.3120899718837862</v>
      </c>
      <c r="J74" s="30">
        <v>138.61293345829429</v>
      </c>
      <c r="K74" s="30">
        <v>0.93770931011386471</v>
      </c>
      <c r="L74" s="30">
        <v>100</v>
      </c>
      <c r="M74" s="30">
        <v>1.3120899718837862</v>
      </c>
      <c r="N74" s="12"/>
      <c r="O74" s="30">
        <v>1.9372693726937271</v>
      </c>
      <c r="P74" s="30">
        <v>138.92988929889299</v>
      </c>
      <c r="Q74" s="30">
        <v>1.37524557956778</v>
      </c>
      <c r="R74" s="30">
        <v>100</v>
      </c>
      <c r="S74" s="30">
        <v>1.9372693726937271</v>
      </c>
      <c r="T74" s="12"/>
      <c r="U74" s="30">
        <v>1.3184584178498986</v>
      </c>
      <c r="V74" s="30">
        <v>142.39350912778906</v>
      </c>
      <c r="W74" s="30">
        <v>0.91743119266055051</v>
      </c>
      <c r="X74" s="30">
        <v>100</v>
      </c>
      <c r="Y74" s="30">
        <v>1.3184584178498986</v>
      </c>
      <c r="Z74" s="12"/>
      <c r="AA74" s="30">
        <v>2.1838034576888083</v>
      </c>
      <c r="AB74" s="30">
        <v>142.40218380345769</v>
      </c>
      <c r="AC74" s="30">
        <v>1.5103838892385149</v>
      </c>
      <c r="AD74" s="30">
        <v>104.34782608695652</v>
      </c>
      <c r="AE74" s="30">
        <v>2.0928116469517746</v>
      </c>
      <c r="AF74" s="12"/>
      <c r="AG74" s="30">
        <v>2.1806853582554515</v>
      </c>
      <c r="AH74" s="30">
        <v>149.42886812045691</v>
      </c>
      <c r="AI74" s="30">
        <v>1.4383561643835616</v>
      </c>
      <c r="AJ74" s="30">
        <v>110.5263157894737</v>
      </c>
      <c r="AK74" s="30">
        <v>1.9730010384215992</v>
      </c>
      <c r="AL74" s="12"/>
      <c r="AM74" s="30">
        <v>3.1620553359683794</v>
      </c>
      <c r="AN74" s="30">
        <v>164.55862977602106</v>
      </c>
      <c r="AO74" s="30">
        <v>1.8853102906520032</v>
      </c>
      <c r="AP74" s="30">
        <v>114.28571428571428</v>
      </c>
      <c r="AQ74" s="30">
        <v>2.766798418972332</v>
      </c>
      <c r="AR74" s="12"/>
      <c r="AS74" s="37">
        <v>1.9077901430842605</v>
      </c>
      <c r="AT74" s="37">
        <v>144.47174447174447</v>
      </c>
      <c r="AU74" s="37">
        <v>1.3033175355450237</v>
      </c>
      <c r="AV74" s="37">
        <v>105.60000000000001</v>
      </c>
      <c r="AW74" s="37">
        <v>1.8066194536782771</v>
      </c>
    </row>
    <row r="75" spans="1:49" x14ac:dyDescent="0.3">
      <c r="A75" s="2" t="s">
        <v>12</v>
      </c>
      <c r="B75" s="3"/>
      <c r="C75" s="31">
        <v>1.5410958904109588</v>
      </c>
      <c r="D75" s="31">
        <v>136.39921722113505</v>
      </c>
      <c r="E75" s="31">
        <v>1.1172193651356623</v>
      </c>
      <c r="F75" s="31">
        <v>103.27868852459017</v>
      </c>
      <c r="G75" s="31">
        <v>1.4921722113502935</v>
      </c>
      <c r="H75" s="12"/>
      <c r="I75" s="30">
        <v>1.5675426463808206</v>
      </c>
      <c r="J75" s="30">
        <v>132.68787459658827</v>
      </c>
      <c r="K75" s="30">
        <v>1.1675824175824177</v>
      </c>
      <c r="L75" s="30">
        <v>107.93650793650794</v>
      </c>
      <c r="M75" s="30">
        <v>1.4522821576763485</v>
      </c>
      <c r="N75" s="12"/>
      <c r="O75" s="30">
        <v>1.3924344395451382</v>
      </c>
      <c r="P75" s="30">
        <v>132.53655140403805</v>
      </c>
      <c r="Q75" s="30">
        <v>1.0396811644429043</v>
      </c>
      <c r="R75" s="30">
        <v>107.14285714285714</v>
      </c>
      <c r="S75" s="30">
        <v>1.2996054769087955</v>
      </c>
      <c r="T75" s="12"/>
      <c r="U75" s="30">
        <v>1.56702025072324</v>
      </c>
      <c r="V75" s="30">
        <v>134.73963355834138</v>
      </c>
      <c r="W75" s="30">
        <v>1.1496285815351963</v>
      </c>
      <c r="X75" s="30">
        <v>106.55737704918033</v>
      </c>
      <c r="Y75" s="30">
        <v>1.4705882352941175</v>
      </c>
      <c r="Z75" s="12"/>
      <c r="AA75" s="30">
        <v>1.7114333254100309</v>
      </c>
      <c r="AB75" s="30">
        <v>135.55978131685288</v>
      </c>
      <c r="AC75" s="30">
        <v>1.2467532467532467</v>
      </c>
      <c r="AD75" s="30">
        <v>104.34782608695652</v>
      </c>
      <c r="AE75" s="30">
        <v>1.6401236035179463</v>
      </c>
      <c r="AF75" s="12"/>
      <c r="AG75" s="30">
        <v>2.2758431587606252</v>
      </c>
      <c r="AH75" s="30">
        <v>149.1911159857417</v>
      </c>
      <c r="AI75" s="30">
        <v>1.5025343953656769</v>
      </c>
      <c r="AJ75" s="30">
        <v>105.0632911392405</v>
      </c>
      <c r="AK75" s="30">
        <v>2.1661639703866191</v>
      </c>
      <c r="AL75" s="12"/>
      <c r="AM75" s="30">
        <v>2.7351567711807871</v>
      </c>
      <c r="AN75" s="30">
        <v>168.47898599066045</v>
      </c>
      <c r="AO75" s="30">
        <v>1.5975063315799727</v>
      </c>
      <c r="AP75" s="30">
        <v>107.89473684210526</v>
      </c>
      <c r="AQ75" s="30">
        <v>2.5350233488992662</v>
      </c>
      <c r="AR75" s="12"/>
      <c r="AS75" s="37">
        <v>1.7775374076077159</v>
      </c>
      <c r="AT75" s="37">
        <v>139.99278889489815</v>
      </c>
      <c r="AU75" s="37">
        <v>1.2538148524923702</v>
      </c>
      <c r="AV75" s="37">
        <v>106.02150537634409</v>
      </c>
      <c r="AW75" s="37">
        <v>1.6765819361817198</v>
      </c>
    </row>
    <row r="76" spans="1:49" s="59" customFormat="1" x14ac:dyDescent="0.3">
      <c r="A76" s="29" t="s">
        <v>13</v>
      </c>
      <c r="B76" s="77"/>
      <c r="C76" s="36">
        <v>1.5621186233829631</v>
      </c>
      <c r="D76" s="36">
        <v>135.01342445691969</v>
      </c>
      <c r="E76" s="36">
        <v>1.1437762487713341</v>
      </c>
      <c r="F76" s="41">
        <v>103.2258064516129</v>
      </c>
      <c r="G76" s="36">
        <v>1.5133024164022455</v>
      </c>
      <c r="H76" s="48"/>
      <c r="I76" s="43">
        <v>1.383888388838884</v>
      </c>
      <c r="J76" s="35">
        <v>132.0994599459946</v>
      </c>
      <c r="K76" s="43">
        <v>1.0367498314227916</v>
      </c>
      <c r="L76" s="35">
        <v>106.03448275862068</v>
      </c>
      <c r="M76" s="43">
        <v>1.3051305130513051</v>
      </c>
      <c r="N76" s="48"/>
      <c r="O76" s="35">
        <v>1.5770365327887452</v>
      </c>
      <c r="P76" s="35">
        <v>131.59745858860902</v>
      </c>
      <c r="Q76" s="35">
        <v>1.1841881070028966</v>
      </c>
      <c r="R76" s="35">
        <v>105.3030303030303</v>
      </c>
      <c r="S76" s="35">
        <v>1.4976174268209665</v>
      </c>
      <c r="T76" s="48"/>
      <c r="U76" s="35">
        <v>1.561582716919103</v>
      </c>
      <c r="V76" s="35">
        <v>133.45074556768816</v>
      </c>
      <c r="W76" s="35">
        <v>1.1566223149839117</v>
      </c>
      <c r="X76" s="35">
        <v>108.130081300813</v>
      </c>
      <c r="Y76" s="35">
        <v>1.4441704825642832</v>
      </c>
      <c r="Z76" s="48"/>
      <c r="AA76" s="35">
        <v>1.6814360372642581</v>
      </c>
      <c r="AB76" s="35">
        <v>135.03749147920928</v>
      </c>
      <c r="AC76" s="35">
        <v>1.2298487618414491</v>
      </c>
      <c r="AD76" s="35">
        <v>104.9645390070922</v>
      </c>
      <c r="AE76" s="35">
        <v>1.6019086571233812</v>
      </c>
      <c r="AF76" s="48"/>
      <c r="AG76" s="35">
        <v>2.3171049205935956</v>
      </c>
      <c r="AH76" s="35">
        <v>145.00130174433741</v>
      </c>
      <c r="AI76" s="35">
        <v>1.5728549969073076</v>
      </c>
      <c r="AJ76" s="35">
        <v>104.70588235294119</v>
      </c>
      <c r="AK76" s="35">
        <v>2.2129653736006247</v>
      </c>
      <c r="AL76" s="48"/>
      <c r="AM76" s="35">
        <v>2.6226158038147136</v>
      </c>
      <c r="AN76" s="35">
        <v>163.91348773841963</v>
      </c>
      <c r="AO76" s="35">
        <v>1.5748031496062991</v>
      </c>
      <c r="AP76" s="35">
        <v>106.20689655172413</v>
      </c>
      <c r="AQ76" s="35">
        <v>2.4693460490463215</v>
      </c>
      <c r="AR76" s="48"/>
      <c r="AS76" s="43">
        <v>1.76680935017351</v>
      </c>
      <c r="AT76" s="35">
        <v>138.13701139706529</v>
      </c>
      <c r="AU76" s="43">
        <v>1.2628742665760118</v>
      </c>
      <c r="AV76" s="43">
        <v>105.46792849631967</v>
      </c>
      <c r="AW76" s="43">
        <v>1.6752100618295196</v>
      </c>
    </row>
    <row r="77" spans="1:49" x14ac:dyDescent="0.3">
      <c r="A77" s="2" t="s">
        <v>14</v>
      </c>
      <c r="B77" s="3"/>
      <c r="C77" s="31">
        <v>1.9784172661870503</v>
      </c>
      <c r="D77" s="31">
        <v>151.07913669064749</v>
      </c>
      <c r="E77" s="31">
        <v>1.2925969447708578</v>
      </c>
      <c r="F77" s="31">
        <v>183.33333333333331</v>
      </c>
      <c r="G77" s="31">
        <v>1.079136690647482</v>
      </c>
      <c r="H77" s="12"/>
      <c r="I77" s="30">
        <v>1.5847860538827259</v>
      </c>
      <c r="J77" s="30">
        <v>145.16640253565768</v>
      </c>
      <c r="K77" s="30">
        <v>1.079913606911447</v>
      </c>
      <c r="L77" s="30">
        <v>100</v>
      </c>
      <c r="M77" s="30">
        <v>1.5847860538827259</v>
      </c>
      <c r="N77" s="12"/>
      <c r="O77" s="30">
        <v>2.0560747663551404</v>
      </c>
      <c r="P77" s="30">
        <v>148.22429906542055</v>
      </c>
      <c r="Q77" s="30">
        <v>1.3681592039800996</v>
      </c>
      <c r="R77" s="30">
        <v>100</v>
      </c>
      <c r="S77" s="30">
        <v>2.0560747663551404</v>
      </c>
      <c r="T77" s="12"/>
      <c r="U77" s="30">
        <v>3.169014084507042</v>
      </c>
      <c r="V77" s="30">
        <v>144.54225352112675</v>
      </c>
      <c r="W77" s="30">
        <v>2.1454112038140645</v>
      </c>
      <c r="X77" s="30">
        <v>105.88235294117648</v>
      </c>
      <c r="Y77" s="30">
        <v>2.992957746478873</v>
      </c>
      <c r="Z77" s="12"/>
      <c r="AA77" s="30">
        <v>1.9867549668874174</v>
      </c>
      <c r="AB77" s="30">
        <v>150.16556291390728</v>
      </c>
      <c r="AC77" s="30">
        <v>1.3057671381936888</v>
      </c>
      <c r="AD77" s="30">
        <v>109.09090909090908</v>
      </c>
      <c r="AE77" s="30">
        <v>1.8211920529801324</v>
      </c>
      <c r="AF77" s="12"/>
      <c r="AG77" s="30">
        <v>2.5951557093425603</v>
      </c>
      <c r="AH77" s="30">
        <v>155.53633217993078</v>
      </c>
      <c r="AI77" s="30">
        <v>1.6411378555798686</v>
      </c>
      <c r="AJ77" s="30">
        <v>100</v>
      </c>
      <c r="AK77" s="30">
        <v>2.5951557093425603</v>
      </c>
      <c r="AL77" s="12"/>
      <c r="AM77" s="30">
        <v>3.7328094302554029</v>
      </c>
      <c r="AN77" s="30">
        <v>170.33398821218074</v>
      </c>
      <c r="AO77" s="30">
        <v>2.144469525959368</v>
      </c>
      <c r="AP77" s="30">
        <v>100</v>
      </c>
      <c r="AQ77" s="30">
        <v>3.7328094302554029</v>
      </c>
      <c r="AR77" s="12"/>
      <c r="AS77" s="37">
        <v>2.4114544084400906</v>
      </c>
      <c r="AT77" s="37">
        <v>151.79603114795276</v>
      </c>
      <c r="AU77" s="37">
        <v>1.5637726014008795</v>
      </c>
      <c r="AV77" s="37">
        <v>107.86516853932584</v>
      </c>
      <c r="AW77" s="37">
        <v>2.2356191911580003</v>
      </c>
    </row>
    <row r="78" spans="1:49" x14ac:dyDescent="0.3">
      <c r="A78" s="2" t="s">
        <v>15</v>
      </c>
      <c r="B78" s="3"/>
      <c r="C78" s="31">
        <v>5.1282051282051277</v>
      </c>
      <c r="D78" s="31">
        <v>156.41025641025641</v>
      </c>
      <c r="E78" s="31">
        <v>3.1746031746031744</v>
      </c>
      <c r="F78" s="31">
        <v>100</v>
      </c>
      <c r="G78" s="31">
        <v>5.1282051282051277</v>
      </c>
      <c r="H78" s="12"/>
      <c r="I78" s="30">
        <v>4.1666666666666661</v>
      </c>
      <c r="J78" s="30">
        <v>151.04166666666669</v>
      </c>
      <c r="K78" s="30">
        <v>2.6845637583892619</v>
      </c>
      <c r="L78" s="30">
        <v>100</v>
      </c>
      <c r="M78" s="30">
        <v>4.1666666666666661</v>
      </c>
      <c r="N78" s="12"/>
      <c r="O78" s="30">
        <v>5.7971014492753623</v>
      </c>
      <c r="P78" s="30">
        <v>130.43478260869566</v>
      </c>
      <c r="Q78" s="30">
        <v>4.2553191489361701</v>
      </c>
      <c r="R78" s="30">
        <v>100</v>
      </c>
      <c r="S78" s="30">
        <v>5.7971014492753623</v>
      </c>
      <c r="T78" s="12"/>
      <c r="U78" s="30">
        <v>2.2988505747126435</v>
      </c>
      <c r="V78" s="30">
        <v>149.42528735632183</v>
      </c>
      <c r="W78" s="30">
        <v>1.5151515151515151</v>
      </c>
      <c r="X78" s="30">
        <v>100</v>
      </c>
      <c r="Y78" s="30">
        <v>2.2988505747126435</v>
      </c>
      <c r="Z78" s="12"/>
      <c r="AA78" s="30">
        <v>3.4883720930232558</v>
      </c>
      <c r="AB78" s="30">
        <v>167.44186046511629</v>
      </c>
      <c r="AC78" s="30">
        <v>2.0408163265306123</v>
      </c>
      <c r="AD78" s="30">
        <v>100</v>
      </c>
      <c r="AE78" s="30">
        <v>3.4883720930232558</v>
      </c>
      <c r="AF78" s="12"/>
      <c r="AG78" s="30">
        <v>2.2727272727272729</v>
      </c>
      <c r="AH78" s="30">
        <v>156.81818181818181</v>
      </c>
      <c r="AI78" s="30">
        <v>1.4285714285714286</v>
      </c>
      <c r="AJ78" s="30">
        <v>100</v>
      </c>
      <c r="AK78" s="30">
        <v>2.2727272727272729</v>
      </c>
      <c r="AL78" s="12"/>
      <c r="AM78" s="30">
        <v>10.95890410958904</v>
      </c>
      <c r="AN78" s="30">
        <v>213.69863013698631</v>
      </c>
      <c r="AO78" s="30">
        <v>4.8780487804878048</v>
      </c>
      <c r="AP78" s="30">
        <v>114.28571428571428</v>
      </c>
      <c r="AQ78" s="30">
        <v>9.5890410958904102</v>
      </c>
      <c r="AR78" s="12"/>
      <c r="AS78" s="37">
        <v>4.6793760831889086</v>
      </c>
      <c r="AT78" s="37">
        <v>160.31195840554594</v>
      </c>
      <c r="AU78" s="37">
        <v>2.8361344537815127</v>
      </c>
      <c r="AV78" s="37">
        <v>103.84615384615385</v>
      </c>
      <c r="AW78" s="37">
        <v>4.5060658578856154</v>
      </c>
    </row>
    <row r="79" spans="1:49" x14ac:dyDescent="0.3">
      <c r="A79" s="2" t="s">
        <v>16</v>
      </c>
      <c r="B79" s="3"/>
      <c r="C79" s="31">
        <v>2.5270758122743682</v>
      </c>
      <c r="D79" s="31">
        <v>148.97713598074608</v>
      </c>
      <c r="E79" s="31">
        <v>1.6679904686258933</v>
      </c>
      <c r="F79" s="31">
        <v>105</v>
      </c>
      <c r="G79" s="31">
        <v>2.4067388688327318</v>
      </c>
      <c r="H79" s="12"/>
      <c r="I79" s="30">
        <v>2.3837209302325584</v>
      </c>
      <c r="J79" s="30">
        <v>147.84883720930233</v>
      </c>
      <c r="K79" s="30">
        <v>1.5866873065015479</v>
      </c>
      <c r="L79" s="30">
        <v>110.81081081081081</v>
      </c>
      <c r="M79" s="30">
        <v>2.1511627906976747</v>
      </c>
      <c r="N79" s="12"/>
      <c r="O79" s="30">
        <v>2.6611472501478417</v>
      </c>
      <c r="P79" s="30">
        <v>143.28799526907156</v>
      </c>
      <c r="Q79" s="30">
        <v>1.8233387358184763</v>
      </c>
      <c r="R79" s="30">
        <v>109.75609756097562</v>
      </c>
      <c r="S79" s="30">
        <v>2.424600827912478</v>
      </c>
      <c r="T79" s="12"/>
      <c r="U79" s="30">
        <v>2.7043269230769234</v>
      </c>
      <c r="V79" s="30">
        <v>146.57451923076923</v>
      </c>
      <c r="W79" s="30">
        <v>1.8115942028985508</v>
      </c>
      <c r="X79" s="30">
        <v>107.14285714285714</v>
      </c>
      <c r="Y79" s="30">
        <v>2.5240384615384617</v>
      </c>
      <c r="Z79" s="12"/>
      <c r="AA79" s="30">
        <v>2.3923444976076556</v>
      </c>
      <c r="AB79" s="30">
        <v>148.56459330143542</v>
      </c>
      <c r="AC79" s="30">
        <v>1.5847860538827259</v>
      </c>
      <c r="AD79" s="30">
        <v>111.11111111111111</v>
      </c>
      <c r="AE79" s="30">
        <v>2.1531100478468899</v>
      </c>
      <c r="AF79" s="12"/>
      <c r="AG79" s="30">
        <v>3.2181168057210967</v>
      </c>
      <c r="AH79" s="30">
        <v>152.86054827175209</v>
      </c>
      <c r="AI79" s="30">
        <v>2.0618556701030926</v>
      </c>
      <c r="AJ79" s="30">
        <v>110.20408163265304</v>
      </c>
      <c r="AK79" s="30">
        <v>2.9201430274135878</v>
      </c>
      <c r="AL79" s="12"/>
      <c r="AM79" s="30">
        <v>4.2995839112343965</v>
      </c>
      <c r="AN79" s="30">
        <v>169.90291262135921</v>
      </c>
      <c r="AO79" s="30">
        <v>2.4681528662420384</v>
      </c>
      <c r="AP79" s="30">
        <v>116.98113207547169</v>
      </c>
      <c r="AQ79" s="30">
        <v>3.6754507628294033</v>
      </c>
      <c r="AR79" s="12"/>
      <c r="AS79" s="37">
        <v>2.8536733454766239</v>
      </c>
      <c r="AT79" s="37">
        <v>150.7502818978229</v>
      </c>
      <c r="AU79" s="37">
        <v>1.8578124117680277</v>
      </c>
      <c r="AV79" s="37">
        <v>110.40268456375838</v>
      </c>
      <c r="AW79" s="37">
        <v>2.5847861913435684</v>
      </c>
    </row>
    <row r="80" spans="1:49" x14ac:dyDescent="0.3">
      <c r="A80" s="2" t="s">
        <v>17</v>
      </c>
      <c r="B80" s="3"/>
      <c r="C80" s="31">
        <v>2.395543175487465</v>
      </c>
      <c r="D80" s="31">
        <v>163.56545961002786</v>
      </c>
      <c r="E80" s="31">
        <v>1.4434373950990267</v>
      </c>
      <c r="F80" s="31">
        <v>107.5</v>
      </c>
      <c r="G80" s="31">
        <v>2.2284122562674096</v>
      </c>
      <c r="H80" s="12"/>
      <c r="I80" s="30">
        <v>2.4959305480195333</v>
      </c>
      <c r="J80" s="30">
        <v>158.27455236028214</v>
      </c>
      <c r="K80" s="30">
        <v>1.5524805939925752</v>
      </c>
      <c r="L80" s="30">
        <v>106.9767441860465</v>
      </c>
      <c r="M80" s="30">
        <v>2.333152468800868</v>
      </c>
      <c r="N80" s="12"/>
      <c r="O80" s="30">
        <v>2.0737327188940093</v>
      </c>
      <c r="P80" s="30">
        <v>161.05990783410138</v>
      </c>
      <c r="Q80" s="30">
        <v>1.2711864406779663</v>
      </c>
      <c r="R80" s="30">
        <v>105.88235294117648</v>
      </c>
      <c r="S80" s="30">
        <v>1.9585253456221197</v>
      </c>
      <c r="T80" s="12"/>
      <c r="U80" s="30">
        <v>2.9725182277061135</v>
      </c>
      <c r="V80" s="30">
        <v>162.47896803140773</v>
      </c>
      <c r="W80" s="30">
        <v>1.7966101694915255</v>
      </c>
      <c r="X80" s="30">
        <v>126.19047619047619</v>
      </c>
      <c r="Y80" s="30">
        <v>2.3555804823331465</v>
      </c>
      <c r="Z80" s="12"/>
      <c r="AA80" s="30">
        <v>2.7777777777777777</v>
      </c>
      <c r="AB80" s="30">
        <v>163.11111111111111</v>
      </c>
      <c r="AC80" s="30">
        <v>1.6744809109176158</v>
      </c>
      <c r="AD80" s="30">
        <v>111.11111111111111</v>
      </c>
      <c r="AE80" s="30">
        <v>2.5</v>
      </c>
      <c r="AF80" s="12"/>
      <c r="AG80" s="30">
        <v>3.4482758620689653</v>
      </c>
      <c r="AH80" s="30">
        <v>173.81648158971362</v>
      </c>
      <c r="AI80" s="30">
        <v>1.9452687108473459</v>
      </c>
      <c r="AJ80" s="30">
        <v>120.40816326530613</v>
      </c>
      <c r="AK80" s="30">
        <v>2.863822326125073</v>
      </c>
      <c r="AL80" s="12"/>
      <c r="AM80" s="30">
        <v>4.8672566371681416</v>
      </c>
      <c r="AN80" s="30">
        <v>206.71091445427726</v>
      </c>
      <c r="AO80" s="30">
        <v>2.3004531195538513</v>
      </c>
      <c r="AP80" s="30">
        <v>126.92307692307692</v>
      </c>
      <c r="AQ80" s="30">
        <v>3.8348082595870205</v>
      </c>
      <c r="AR80" s="12"/>
      <c r="AS80" s="37">
        <v>2.9357950765136391</v>
      </c>
      <c r="AT80" s="37">
        <v>168.4880239520958</v>
      </c>
      <c r="AU80" s="37">
        <v>1.712594605084417</v>
      </c>
      <c r="AV80" s="37">
        <v>115.73770491803279</v>
      </c>
      <c r="AW80" s="37">
        <v>2.536593479707252</v>
      </c>
    </row>
    <row r="81" spans="1:49" x14ac:dyDescent="0.3">
      <c r="A81" s="2" t="s">
        <v>18</v>
      </c>
      <c r="B81" s="3"/>
      <c r="C81" s="31">
        <v>0.79365079365079361</v>
      </c>
      <c r="D81" s="31">
        <v>177.77777777777777</v>
      </c>
      <c r="E81" s="31">
        <v>0.44444444444444442</v>
      </c>
      <c r="F81" s="31">
        <v>100</v>
      </c>
      <c r="G81" s="31">
        <v>0.79365079365079361</v>
      </c>
      <c r="H81" s="12"/>
      <c r="I81" s="30">
        <v>3.4722222222222223</v>
      </c>
      <c r="J81" s="30">
        <v>165.97222222222223</v>
      </c>
      <c r="K81" s="30">
        <v>2.0491803278688523</v>
      </c>
      <c r="L81" s="30">
        <v>100</v>
      </c>
      <c r="M81" s="30">
        <v>3.4722222222222223</v>
      </c>
      <c r="N81" s="12"/>
      <c r="O81" s="30">
        <v>4.7945205479452051</v>
      </c>
      <c r="P81" s="30">
        <v>177.39726027397259</v>
      </c>
      <c r="Q81" s="30">
        <v>2.6315789473684208</v>
      </c>
      <c r="R81" s="30">
        <v>140</v>
      </c>
      <c r="S81" s="30">
        <v>3.4246575342465753</v>
      </c>
      <c r="T81" s="12"/>
      <c r="U81" s="30">
        <v>5.0724637681159424</v>
      </c>
      <c r="V81" s="30">
        <v>149.27536231884056</v>
      </c>
      <c r="W81" s="30">
        <v>3.286384976525822</v>
      </c>
      <c r="X81" s="30">
        <v>100</v>
      </c>
      <c r="Y81" s="30">
        <v>5.0724637681159424</v>
      </c>
      <c r="Z81" s="12"/>
      <c r="AA81" s="30">
        <v>4.6979865771812079</v>
      </c>
      <c r="AB81" s="30">
        <v>167.11409395973155</v>
      </c>
      <c r="AC81" s="30">
        <v>2.734375</v>
      </c>
      <c r="AD81" s="30">
        <v>116.66666666666667</v>
      </c>
      <c r="AE81" s="30">
        <v>4.0268456375838921</v>
      </c>
      <c r="AF81" s="12"/>
      <c r="AG81" s="30">
        <v>1.3793103448275863</v>
      </c>
      <c r="AH81" s="30">
        <v>170.34482758620692</v>
      </c>
      <c r="AI81" s="30">
        <v>0.80321285140562237</v>
      </c>
      <c r="AJ81" s="30">
        <v>100</v>
      </c>
      <c r="AK81" s="30">
        <v>1.3793103448275863</v>
      </c>
      <c r="AL81" s="12"/>
      <c r="AM81" s="30">
        <v>5.6603773584905666</v>
      </c>
      <c r="AN81" s="30">
        <v>186.79245283018869</v>
      </c>
      <c r="AO81" s="30">
        <v>2.9411764705882351</v>
      </c>
      <c r="AP81" s="30">
        <v>150</v>
      </c>
      <c r="AQ81" s="30">
        <v>3.7735849056603774</v>
      </c>
      <c r="AR81" s="12"/>
      <c r="AS81" s="37">
        <v>3.6687631027253671</v>
      </c>
      <c r="AT81" s="37">
        <v>170.02096436058702</v>
      </c>
      <c r="AU81" s="37">
        <v>2.1122510561255279</v>
      </c>
      <c r="AV81" s="37">
        <v>116.66666666666667</v>
      </c>
      <c r="AW81" s="37">
        <v>3.1446540880503147</v>
      </c>
    </row>
    <row r="82" spans="1:49" x14ac:dyDescent="0.3">
      <c r="A82" s="2" t="s">
        <v>19</v>
      </c>
      <c r="B82" s="3"/>
      <c r="C82" s="31">
        <v>3.4951456310679614</v>
      </c>
      <c r="D82" s="31">
        <v>175.72815533980582</v>
      </c>
      <c r="E82" s="31">
        <v>1.9501625135427951</v>
      </c>
      <c r="F82" s="31">
        <v>112.5</v>
      </c>
      <c r="G82" s="31">
        <v>3.1067961165048543</v>
      </c>
      <c r="H82" s="12"/>
      <c r="I82" s="30">
        <v>3.1872509960159361</v>
      </c>
      <c r="J82" s="30">
        <v>161.35458167330677</v>
      </c>
      <c r="K82" s="30">
        <v>1.937046004842615</v>
      </c>
      <c r="L82" s="30">
        <v>106.66666666666667</v>
      </c>
      <c r="M82" s="30">
        <v>2.9880478087649402</v>
      </c>
      <c r="N82" s="12"/>
      <c r="O82" s="30">
        <v>2.8282828282828283</v>
      </c>
      <c r="P82" s="30">
        <v>166.06060606060606</v>
      </c>
      <c r="Q82" s="30">
        <v>1.6746411483253589</v>
      </c>
      <c r="R82" s="30">
        <v>100</v>
      </c>
      <c r="S82" s="30">
        <v>2.8282828282828283</v>
      </c>
      <c r="T82" s="12"/>
      <c r="U82" s="30">
        <v>3.225806451612903</v>
      </c>
      <c r="V82" s="30">
        <v>167.33870967741936</v>
      </c>
      <c r="W82" s="30">
        <v>1.8912529550827424</v>
      </c>
      <c r="X82" s="30">
        <v>106.66666666666667</v>
      </c>
      <c r="Y82" s="30">
        <v>3.024193548387097</v>
      </c>
      <c r="Z82" s="12"/>
      <c r="AA82" s="30">
        <v>3.7113402061855671</v>
      </c>
      <c r="AB82" s="30">
        <v>156.28865979381445</v>
      </c>
      <c r="AC82" s="30">
        <v>2.3195876288659796</v>
      </c>
      <c r="AD82" s="30">
        <v>128.57142857142858</v>
      </c>
      <c r="AE82" s="30">
        <v>2.8865979381443299</v>
      </c>
      <c r="AF82" s="12"/>
      <c r="AG82" s="30">
        <v>4.112554112554113</v>
      </c>
      <c r="AH82" s="30">
        <v>162.77056277056278</v>
      </c>
      <c r="AI82" s="30">
        <v>2.4643320363164722</v>
      </c>
      <c r="AJ82" s="30">
        <v>126.66666666666666</v>
      </c>
      <c r="AK82" s="30">
        <v>3.2467532467532463</v>
      </c>
      <c r="AL82" s="12"/>
      <c r="AM82" s="30">
        <v>4.7619047619047619</v>
      </c>
      <c r="AN82" s="30">
        <v>193.734335839599</v>
      </c>
      <c r="AO82" s="30">
        <v>2.3989898989898988</v>
      </c>
      <c r="AP82" s="30">
        <v>111.76470588235294</v>
      </c>
      <c r="AQ82" s="30">
        <v>4.2606516290726812</v>
      </c>
      <c r="AR82" s="12"/>
      <c r="AS82" s="37">
        <v>3.5778175313059033</v>
      </c>
      <c r="AT82" s="37">
        <v>168.45557543231962</v>
      </c>
      <c r="AU82" s="37">
        <v>2.0797227036395149</v>
      </c>
      <c r="AV82" s="37">
        <v>113.20754716981132</v>
      </c>
      <c r="AW82" s="37">
        <v>3.1604054859868813</v>
      </c>
    </row>
    <row r="83" spans="1:49" x14ac:dyDescent="0.3">
      <c r="A83" s="2" t="s">
        <v>20</v>
      </c>
      <c r="B83" s="3"/>
      <c r="C83" s="31">
        <v>2.3212627669452179</v>
      </c>
      <c r="D83" s="31">
        <v>147.26090993500463</v>
      </c>
      <c r="E83" s="31">
        <v>1.5518311607697082</v>
      </c>
      <c r="F83" s="31">
        <v>113.63636363636364</v>
      </c>
      <c r="G83" s="31">
        <v>2.042711234911792</v>
      </c>
      <c r="H83" s="12"/>
      <c r="I83" s="30">
        <v>2.7027027027027026</v>
      </c>
      <c r="J83" s="30">
        <v>145.24697110904009</v>
      </c>
      <c r="K83" s="30">
        <v>1.826771653543307</v>
      </c>
      <c r="L83" s="30">
        <v>107.40740740740742</v>
      </c>
      <c r="M83" s="30">
        <v>2.516309412861137</v>
      </c>
      <c r="N83" s="12"/>
      <c r="O83" s="30">
        <v>2.0912547528517109</v>
      </c>
      <c r="P83" s="30">
        <v>145.96007604562737</v>
      </c>
      <c r="Q83" s="30">
        <v>1.4125200642054576</v>
      </c>
      <c r="R83" s="30">
        <v>110.00000000000001</v>
      </c>
      <c r="S83" s="30">
        <v>1.9011406844106464</v>
      </c>
      <c r="T83" s="12"/>
      <c r="U83" s="30">
        <v>2.3430178069353329</v>
      </c>
      <c r="V83" s="30">
        <v>146.95407685098408</v>
      </c>
      <c r="W83" s="30">
        <v>1.5693659761456373</v>
      </c>
      <c r="X83" s="30">
        <v>102.04081632653062</v>
      </c>
      <c r="Y83" s="30">
        <v>2.2961574507966263</v>
      </c>
      <c r="Z83" s="12"/>
      <c r="AA83" s="30">
        <v>2.496532593619972</v>
      </c>
      <c r="AB83" s="30">
        <v>147.98890429958391</v>
      </c>
      <c r="AC83" s="30">
        <v>1.6589861751152075</v>
      </c>
      <c r="AD83" s="30">
        <v>117.39130434782609</v>
      </c>
      <c r="AE83" s="30">
        <v>2.1266759130836799</v>
      </c>
      <c r="AF83" s="12"/>
      <c r="AG83" s="30">
        <v>2.7120315581854042</v>
      </c>
      <c r="AH83" s="30">
        <v>158.67850098619328</v>
      </c>
      <c r="AI83" s="30">
        <v>1.6804155209288116</v>
      </c>
      <c r="AJ83" s="30">
        <v>110.00000000000001</v>
      </c>
      <c r="AK83" s="30">
        <v>2.4654832347140041</v>
      </c>
      <c r="AL83" s="12"/>
      <c r="AM83" s="30">
        <v>3.2756489493201486</v>
      </c>
      <c r="AN83" s="30">
        <v>182.50927070457354</v>
      </c>
      <c r="AO83" s="30">
        <v>1.7631403858948771</v>
      </c>
      <c r="AP83" s="30">
        <v>115.21739130434783</v>
      </c>
      <c r="AQ83" s="30">
        <v>2.8430160692212612</v>
      </c>
      <c r="AR83" s="12"/>
      <c r="AS83" s="37">
        <v>2.5371157733324039</v>
      </c>
      <c r="AT83" s="37">
        <v>152.42210915173905</v>
      </c>
      <c r="AU83" s="37">
        <v>1.6372795969773299</v>
      </c>
      <c r="AV83" s="37">
        <v>110.63829787234043</v>
      </c>
      <c r="AW83" s="37">
        <v>2.2931623335889038</v>
      </c>
    </row>
    <row r="84" spans="1:49" x14ac:dyDescent="0.3">
      <c r="A84" s="2" t="s">
        <v>21</v>
      </c>
      <c r="B84" s="3"/>
      <c r="C84" s="31">
        <v>2.358490566037736</v>
      </c>
      <c r="D84" s="31">
        <v>151.72955974842768</v>
      </c>
      <c r="E84" s="31">
        <v>1.5306122448979591</v>
      </c>
      <c r="F84" s="31">
        <v>115.38461538461537</v>
      </c>
      <c r="G84" s="31">
        <v>2.0440251572327042</v>
      </c>
      <c r="H84" s="12"/>
      <c r="I84" s="30">
        <v>1.40625</v>
      </c>
      <c r="J84" s="30">
        <v>139.6875</v>
      </c>
      <c r="K84" s="30">
        <v>0.99667774086378735</v>
      </c>
      <c r="L84" s="30">
        <v>100</v>
      </c>
      <c r="M84" s="30">
        <v>1.40625</v>
      </c>
      <c r="N84" s="12"/>
      <c r="O84" s="30">
        <v>1.4347202295552368</v>
      </c>
      <c r="P84" s="30">
        <v>147.63271162123385</v>
      </c>
      <c r="Q84" s="30">
        <v>0.96246390760346479</v>
      </c>
      <c r="R84" s="30">
        <v>111.11111111111111</v>
      </c>
      <c r="S84" s="30">
        <v>1.2912482065997131</v>
      </c>
      <c r="T84" s="12"/>
      <c r="U84" s="30">
        <v>4.0783034257748776</v>
      </c>
      <c r="V84" s="30">
        <v>142.9037520391517</v>
      </c>
      <c r="W84" s="30">
        <v>2.7746947835738069</v>
      </c>
      <c r="X84" s="30">
        <v>113.63636363636364</v>
      </c>
      <c r="Y84" s="30">
        <v>3.588907014681892</v>
      </c>
      <c r="Z84" s="12"/>
      <c r="AA84" s="30">
        <v>3.0257186081694405</v>
      </c>
      <c r="AB84" s="30">
        <v>147.20121028744327</v>
      </c>
      <c r="AC84" s="30">
        <v>2.0140986908358509</v>
      </c>
      <c r="AD84" s="30">
        <v>105.26315789473684</v>
      </c>
      <c r="AE84" s="30">
        <v>2.8744326777609683</v>
      </c>
      <c r="AF84" s="12"/>
      <c r="AG84" s="30">
        <v>3.669724770642202</v>
      </c>
      <c r="AH84" s="30">
        <v>159.32721712538228</v>
      </c>
      <c r="AI84" s="30">
        <v>2.2514071294559099</v>
      </c>
      <c r="AJ84" s="30">
        <v>109.09090909090908</v>
      </c>
      <c r="AK84" s="30">
        <v>3.3639143730886847</v>
      </c>
      <c r="AL84" s="12"/>
      <c r="AM84" s="30">
        <v>4.3392504930966469</v>
      </c>
      <c r="AN84" s="30">
        <v>187.17948717948718</v>
      </c>
      <c r="AO84" s="30">
        <v>2.2657054582904221</v>
      </c>
      <c r="AP84" s="30">
        <v>115.78947368421053</v>
      </c>
      <c r="AQ84" s="30">
        <v>3.7475345167652856</v>
      </c>
      <c r="AR84" s="12"/>
      <c r="AS84" s="37">
        <v>2.835753176043557</v>
      </c>
      <c r="AT84" s="37">
        <v>152.63157894736844</v>
      </c>
      <c r="AU84" s="37">
        <v>1.8240186779512624</v>
      </c>
      <c r="AV84" s="37">
        <v>110.61946902654867</v>
      </c>
      <c r="AW84" s="37">
        <v>2.5635208711433757</v>
      </c>
    </row>
    <row r="85" spans="1:49" s="59" customFormat="1" ht="16.8" x14ac:dyDescent="0.3">
      <c r="A85" s="28" t="s">
        <v>22</v>
      </c>
      <c r="B85" s="76"/>
      <c r="C85" s="36">
        <v>2.4461579367189579</v>
      </c>
      <c r="D85" s="36">
        <v>154.74607817069926</v>
      </c>
      <c r="E85" s="36">
        <v>1.5561569688768606</v>
      </c>
      <c r="F85" s="36">
        <v>112.19512195121952</v>
      </c>
      <c r="G85" s="36">
        <v>2.180271204466897</v>
      </c>
      <c r="H85" s="48"/>
      <c r="I85" s="35">
        <v>2.4475524475524475</v>
      </c>
      <c r="J85" s="35">
        <v>149.97409997409997</v>
      </c>
      <c r="K85" s="35">
        <v>1.6057774001699234</v>
      </c>
      <c r="L85" s="35">
        <v>106.77966101694916</v>
      </c>
      <c r="M85" s="35">
        <v>2.2921522921522919</v>
      </c>
      <c r="N85" s="48"/>
      <c r="O85" s="35">
        <v>2.2882376555600157</v>
      </c>
      <c r="P85" s="35">
        <v>150.98354074668808</v>
      </c>
      <c r="Q85" s="35">
        <v>1.4929282346778419</v>
      </c>
      <c r="R85" s="35">
        <v>108.22784810126582</v>
      </c>
      <c r="S85" s="35">
        <v>2.114278067710424</v>
      </c>
      <c r="T85" s="48"/>
      <c r="U85" s="35">
        <v>2.8865428304156087</v>
      </c>
      <c r="V85" s="35">
        <v>151.47668047574504</v>
      </c>
      <c r="W85" s="35">
        <v>1.8699679681412864</v>
      </c>
      <c r="X85" s="35">
        <v>110.20408163265304</v>
      </c>
      <c r="Y85" s="35">
        <v>2.6192703461178675</v>
      </c>
      <c r="Z85" s="48"/>
      <c r="AA85" s="35">
        <v>2.6771653543307088</v>
      </c>
      <c r="AB85" s="35">
        <v>152.91338582677164</v>
      </c>
      <c r="AC85" s="35">
        <v>1.7206477732793521</v>
      </c>
      <c r="AD85" s="35">
        <v>113.33333333333333</v>
      </c>
      <c r="AE85" s="35">
        <v>2.3622047244094486</v>
      </c>
      <c r="AF85" s="48"/>
      <c r="AG85" s="35">
        <v>3.1318082788671022</v>
      </c>
      <c r="AH85" s="35">
        <v>161.15196078431373</v>
      </c>
      <c r="AI85" s="35">
        <v>1.9063406547865727</v>
      </c>
      <c r="AJ85" s="35">
        <v>112.74509803921569</v>
      </c>
      <c r="AK85" s="35">
        <v>2.7777777777777777</v>
      </c>
      <c r="AL85" s="48"/>
      <c r="AM85" s="42">
        <v>4.2429284525790347</v>
      </c>
      <c r="AN85" s="42">
        <v>185.50748752079866</v>
      </c>
      <c r="AO85" s="42">
        <v>2.2360575236759033</v>
      </c>
      <c r="AP85" s="42">
        <v>117.51152073732717</v>
      </c>
      <c r="AQ85" s="42">
        <v>3.6106489184692179</v>
      </c>
      <c r="AR85" s="48"/>
      <c r="AS85" s="42">
        <v>2.8315160042208931</v>
      </c>
      <c r="AT85" s="42">
        <v>157.25759174580841</v>
      </c>
      <c r="AU85" s="42">
        <v>1.7687124652116595</v>
      </c>
      <c r="AV85" s="42">
        <v>111.80555555555556</v>
      </c>
      <c r="AW85" s="42">
        <v>2.5325360534646499</v>
      </c>
    </row>
    <row r="86" spans="1:49" x14ac:dyDescent="0.3">
      <c r="A86" s="28" t="s">
        <v>68</v>
      </c>
      <c r="B86" s="17"/>
      <c r="C86" s="36">
        <v>1.7989819469474218</v>
      </c>
      <c r="D86" s="36">
        <v>138.6923393088621</v>
      </c>
      <c r="E86" s="41">
        <v>1.2804932937258078</v>
      </c>
      <c r="F86" s="36">
        <v>107.35849056603774</v>
      </c>
      <c r="G86" s="41">
        <v>1.6756773846786179</v>
      </c>
      <c r="H86" s="48"/>
      <c r="I86" s="35">
        <v>1.8674554798613601</v>
      </c>
      <c r="J86" s="35">
        <v>135.17688538305245</v>
      </c>
      <c r="K86" s="35">
        <v>1.3626651550167881</v>
      </c>
      <c r="L86" s="35">
        <v>105.93220338983052</v>
      </c>
      <c r="M86" s="35">
        <v>1.7628779729891237</v>
      </c>
      <c r="N86" s="48"/>
      <c r="O86" s="43">
        <v>1.7682025285899641</v>
      </c>
      <c r="P86" s="43">
        <v>135.0532572945898</v>
      </c>
      <c r="Q86" s="35">
        <v>1.2923429781227946</v>
      </c>
      <c r="R86" s="43">
        <v>105.2064631956912</v>
      </c>
      <c r="S86" s="43">
        <v>1.6806976252979693</v>
      </c>
      <c r="T86" s="48"/>
      <c r="U86" s="35">
        <v>2.0108729227157598</v>
      </c>
      <c r="V86" s="35">
        <v>136.4335577932909</v>
      </c>
      <c r="W86" s="35">
        <v>1.4524765729585007</v>
      </c>
      <c r="X86" s="35">
        <v>109.41176470588236</v>
      </c>
      <c r="Y86" s="35">
        <v>1.8378946067832211</v>
      </c>
      <c r="Z86" s="48"/>
      <c r="AA86" s="35">
        <v>2.0139175561714926</v>
      </c>
      <c r="AB86" s="35">
        <v>138.69493424544436</v>
      </c>
      <c r="AC86" s="35">
        <v>1.4312657166806371</v>
      </c>
      <c r="AD86" s="35">
        <v>108.75796178343948</v>
      </c>
      <c r="AE86" s="35">
        <v>1.8517426431562185</v>
      </c>
      <c r="AF86" s="48"/>
      <c r="AG86" s="35">
        <v>2.6232678053496614</v>
      </c>
      <c r="AH86" s="35">
        <v>149.45858846277795</v>
      </c>
      <c r="AI86" s="35">
        <v>1.7249051725964697</v>
      </c>
      <c r="AJ86" s="35">
        <v>108.8235294117647</v>
      </c>
      <c r="AK86" s="35">
        <v>2.410570415726716</v>
      </c>
      <c r="AL86" s="48"/>
      <c r="AM86" s="42">
        <v>3.4305976844533688</v>
      </c>
      <c r="AN86" s="42">
        <v>167.85576964156022</v>
      </c>
      <c r="AO86" s="42">
        <v>2.0028433891202955</v>
      </c>
      <c r="AP86" s="42">
        <v>112.15083798882681</v>
      </c>
      <c r="AQ86" s="35">
        <v>3.0589140000854447</v>
      </c>
      <c r="AR86" s="46"/>
      <c r="AS86" s="35">
        <v>2.1606390120705323</v>
      </c>
      <c r="AT86" s="35">
        <v>141.9139306640848</v>
      </c>
      <c r="AU86" s="35">
        <v>1.499667163280185</v>
      </c>
      <c r="AV86" s="35">
        <v>108.40971585701192</v>
      </c>
      <c r="AW86" s="35">
        <v>1.9930307860232095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AB33:AE33"/>
    <mergeCell ref="AG33:AJ33"/>
    <mergeCell ref="AL33:AO33"/>
    <mergeCell ref="AA61:AE61"/>
    <mergeCell ref="AG61:AK61"/>
    <mergeCell ref="AM61:AQ61"/>
    <mergeCell ref="AS61:AW61"/>
    <mergeCell ref="C33:F33"/>
    <mergeCell ref="H33:K33"/>
    <mergeCell ref="M33:P33"/>
    <mergeCell ref="R33:U33"/>
    <mergeCell ref="W33:Z33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93" t="s">
        <v>59</v>
      </c>
      <c r="B3" s="194"/>
      <c r="C3" s="194"/>
      <c r="D3" s="194"/>
      <c r="E3" s="194"/>
      <c r="F3" s="19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95" t="s">
        <v>36</v>
      </c>
      <c r="B4" s="196"/>
      <c r="C4" s="196"/>
      <c r="D4" s="196"/>
      <c r="E4" s="196"/>
      <c r="F4" s="19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97" t="s">
        <v>27</v>
      </c>
      <c r="B5" s="64"/>
      <c r="C5" s="182" t="s">
        <v>28</v>
      </c>
      <c r="D5" s="183"/>
      <c r="E5" s="183"/>
      <c r="F5" s="183"/>
      <c r="G5" s="65"/>
      <c r="H5" s="182" t="s">
        <v>29</v>
      </c>
      <c r="I5" s="183"/>
      <c r="J5" s="183"/>
      <c r="K5" s="183"/>
      <c r="L5" s="65"/>
      <c r="M5" s="182" t="s">
        <v>30</v>
      </c>
      <c r="N5" s="183"/>
      <c r="O5" s="183"/>
      <c r="P5" s="183"/>
      <c r="Q5" s="65"/>
      <c r="R5" s="182" t="s">
        <v>31</v>
      </c>
      <c r="S5" s="183"/>
      <c r="T5" s="183"/>
      <c r="U5" s="183"/>
      <c r="V5" s="65"/>
      <c r="W5" s="182" t="s">
        <v>32</v>
      </c>
      <c r="X5" s="183"/>
      <c r="Y5" s="183"/>
      <c r="Z5" s="183"/>
      <c r="AA5" s="65"/>
      <c r="AB5" s="182" t="s">
        <v>33</v>
      </c>
      <c r="AC5" s="183"/>
      <c r="AD5" s="183"/>
      <c r="AE5" s="183"/>
      <c r="AF5" s="65"/>
      <c r="AG5" s="182" t="s">
        <v>34</v>
      </c>
      <c r="AH5" s="183"/>
      <c r="AI5" s="183"/>
      <c r="AJ5" s="183"/>
      <c r="AK5" s="65"/>
      <c r="AL5" s="182" t="s">
        <v>35</v>
      </c>
      <c r="AM5" s="183"/>
      <c r="AN5" s="183"/>
      <c r="AO5" s="183"/>
    </row>
    <row r="6" spans="1:41" ht="15.6" x14ac:dyDescent="0.3">
      <c r="A6" s="198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2059</v>
      </c>
      <c r="D7" s="15">
        <v>41</v>
      </c>
      <c r="E7" s="15">
        <v>44</v>
      </c>
      <c r="F7" s="15">
        <v>2905</v>
      </c>
      <c r="G7" s="12"/>
      <c r="H7" s="16">
        <v>1914</v>
      </c>
      <c r="I7" s="16">
        <v>41</v>
      </c>
      <c r="J7" s="16">
        <v>41</v>
      </c>
      <c r="K7" s="16">
        <v>2649</v>
      </c>
      <c r="L7" s="12"/>
      <c r="M7" s="16">
        <v>2052</v>
      </c>
      <c r="N7" s="16">
        <v>38</v>
      </c>
      <c r="O7" s="16">
        <v>39</v>
      </c>
      <c r="P7" s="16">
        <v>2779</v>
      </c>
      <c r="Q7" s="12"/>
      <c r="R7" s="16">
        <v>2064</v>
      </c>
      <c r="S7" s="16">
        <v>49</v>
      </c>
      <c r="T7" s="16">
        <v>51</v>
      </c>
      <c r="U7" s="16">
        <v>2868</v>
      </c>
      <c r="V7" s="12"/>
      <c r="W7" s="16">
        <v>2125</v>
      </c>
      <c r="X7" s="16">
        <v>35</v>
      </c>
      <c r="Y7" s="16">
        <v>39</v>
      </c>
      <c r="Z7" s="16">
        <v>2985</v>
      </c>
      <c r="AA7" s="12"/>
      <c r="AB7" s="16">
        <v>1921</v>
      </c>
      <c r="AC7" s="16">
        <v>47</v>
      </c>
      <c r="AD7" s="16">
        <v>53</v>
      </c>
      <c r="AE7" s="16">
        <v>2965</v>
      </c>
      <c r="AF7" s="12"/>
      <c r="AG7" s="16">
        <v>1607</v>
      </c>
      <c r="AH7" s="16">
        <v>46</v>
      </c>
      <c r="AI7" s="16">
        <v>50</v>
      </c>
      <c r="AJ7" s="16">
        <v>2834</v>
      </c>
      <c r="AK7" s="12"/>
      <c r="AL7" s="22">
        <v>13742</v>
      </c>
      <c r="AM7" s="22">
        <v>297</v>
      </c>
      <c r="AN7" s="22">
        <v>317</v>
      </c>
      <c r="AO7" s="22">
        <v>19985</v>
      </c>
    </row>
    <row r="8" spans="1:41" ht="15" x14ac:dyDescent="0.25">
      <c r="A8" s="2" t="s">
        <v>1</v>
      </c>
      <c r="B8" s="3"/>
      <c r="C8" s="15">
        <v>49</v>
      </c>
      <c r="D8" s="15">
        <v>0</v>
      </c>
      <c r="E8" s="15">
        <v>0</v>
      </c>
      <c r="F8" s="15">
        <v>70</v>
      </c>
      <c r="G8" s="12"/>
      <c r="H8" s="16">
        <v>41</v>
      </c>
      <c r="I8" s="16">
        <v>0</v>
      </c>
      <c r="J8" s="16">
        <v>0</v>
      </c>
      <c r="K8" s="16">
        <v>51</v>
      </c>
      <c r="L8" s="12"/>
      <c r="M8" s="16">
        <v>46</v>
      </c>
      <c r="N8" s="16">
        <v>3</v>
      </c>
      <c r="O8" s="16">
        <v>3</v>
      </c>
      <c r="P8" s="16">
        <v>60</v>
      </c>
      <c r="Q8" s="12"/>
      <c r="R8" s="16">
        <v>61</v>
      </c>
      <c r="S8" s="16">
        <v>2</v>
      </c>
      <c r="T8" s="16">
        <v>2</v>
      </c>
      <c r="U8" s="16">
        <v>78</v>
      </c>
      <c r="V8" s="12"/>
      <c r="W8" s="16">
        <v>63</v>
      </c>
      <c r="X8" s="16">
        <v>1</v>
      </c>
      <c r="Y8" s="16">
        <v>1</v>
      </c>
      <c r="Z8" s="16">
        <v>91</v>
      </c>
      <c r="AA8" s="12"/>
      <c r="AB8" s="16">
        <v>49</v>
      </c>
      <c r="AC8" s="16">
        <v>1</v>
      </c>
      <c r="AD8" s="16">
        <v>1</v>
      </c>
      <c r="AE8" s="16">
        <v>59</v>
      </c>
      <c r="AF8" s="12"/>
      <c r="AG8" s="16">
        <v>50</v>
      </c>
      <c r="AH8" s="16">
        <v>1</v>
      </c>
      <c r="AI8" s="16">
        <v>1</v>
      </c>
      <c r="AJ8" s="16">
        <v>93</v>
      </c>
      <c r="AK8" s="12"/>
      <c r="AL8" s="27">
        <v>359</v>
      </c>
      <c r="AM8" s="27">
        <v>8</v>
      </c>
      <c r="AN8" s="27">
        <v>8</v>
      </c>
      <c r="AO8" s="27">
        <v>502</v>
      </c>
    </row>
    <row r="9" spans="1:41" ht="15" x14ac:dyDescent="0.25">
      <c r="A9" s="2" t="s">
        <v>2</v>
      </c>
      <c r="B9" s="3"/>
      <c r="C9" s="15">
        <v>5834</v>
      </c>
      <c r="D9" s="15">
        <v>89</v>
      </c>
      <c r="E9" s="15">
        <v>93</v>
      </c>
      <c r="F9" s="15">
        <v>7719</v>
      </c>
      <c r="G9" s="12"/>
      <c r="H9" s="16">
        <v>5846</v>
      </c>
      <c r="I9" s="16">
        <v>60</v>
      </c>
      <c r="J9" s="16">
        <v>63</v>
      </c>
      <c r="K9" s="16">
        <v>7635</v>
      </c>
      <c r="L9" s="12"/>
      <c r="M9" s="16">
        <v>6227</v>
      </c>
      <c r="N9" s="16">
        <v>93</v>
      </c>
      <c r="O9" s="16">
        <v>93</v>
      </c>
      <c r="P9" s="16">
        <v>8091</v>
      </c>
      <c r="Q9" s="12"/>
      <c r="R9" s="16">
        <v>6373</v>
      </c>
      <c r="S9" s="16">
        <v>68</v>
      </c>
      <c r="T9" s="16">
        <v>73</v>
      </c>
      <c r="U9" s="16">
        <v>8310</v>
      </c>
      <c r="V9" s="12"/>
      <c r="W9" s="16">
        <v>6283</v>
      </c>
      <c r="X9" s="16">
        <v>70</v>
      </c>
      <c r="Y9" s="16">
        <v>76</v>
      </c>
      <c r="Z9" s="16">
        <v>8253</v>
      </c>
      <c r="AA9" s="12"/>
      <c r="AB9" s="16">
        <v>5439</v>
      </c>
      <c r="AC9" s="16">
        <v>89</v>
      </c>
      <c r="AD9" s="16">
        <v>94</v>
      </c>
      <c r="AE9" s="16">
        <v>8046</v>
      </c>
      <c r="AF9" s="12"/>
      <c r="AG9" s="16">
        <v>4098</v>
      </c>
      <c r="AH9" s="16">
        <v>101</v>
      </c>
      <c r="AI9" s="16">
        <v>111</v>
      </c>
      <c r="AJ9" s="16">
        <v>6543</v>
      </c>
      <c r="AK9" s="12"/>
      <c r="AL9" s="26">
        <v>40100</v>
      </c>
      <c r="AM9" s="26">
        <v>570</v>
      </c>
      <c r="AN9" s="26">
        <v>603</v>
      </c>
      <c r="AO9" s="26">
        <v>54597</v>
      </c>
    </row>
    <row r="10" spans="1:41" ht="15" x14ac:dyDescent="0.25">
      <c r="A10" s="2" t="s">
        <v>3</v>
      </c>
      <c r="B10" s="3"/>
      <c r="C10" s="15">
        <v>383</v>
      </c>
      <c r="D10" s="15">
        <v>9</v>
      </c>
      <c r="E10" s="15">
        <v>9</v>
      </c>
      <c r="F10" s="15">
        <v>517</v>
      </c>
      <c r="G10" s="12"/>
      <c r="H10" s="16">
        <v>388</v>
      </c>
      <c r="I10" s="16">
        <v>7</v>
      </c>
      <c r="J10" s="16">
        <v>8</v>
      </c>
      <c r="K10" s="16">
        <v>503</v>
      </c>
      <c r="L10" s="12"/>
      <c r="M10" s="16">
        <v>380</v>
      </c>
      <c r="N10" s="16">
        <v>10</v>
      </c>
      <c r="O10" s="16">
        <v>11</v>
      </c>
      <c r="P10" s="16">
        <v>488</v>
      </c>
      <c r="Q10" s="12"/>
      <c r="R10" s="16">
        <v>453</v>
      </c>
      <c r="S10" s="16">
        <v>13</v>
      </c>
      <c r="T10" s="16">
        <v>13</v>
      </c>
      <c r="U10" s="16">
        <v>600</v>
      </c>
      <c r="V10" s="12"/>
      <c r="W10" s="16">
        <v>445</v>
      </c>
      <c r="X10" s="16">
        <v>4</v>
      </c>
      <c r="Y10" s="16">
        <v>4</v>
      </c>
      <c r="Z10" s="16">
        <v>588</v>
      </c>
      <c r="AA10" s="12"/>
      <c r="AB10" s="16">
        <v>377</v>
      </c>
      <c r="AC10" s="16">
        <v>9</v>
      </c>
      <c r="AD10" s="16">
        <v>10</v>
      </c>
      <c r="AE10" s="16">
        <v>568</v>
      </c>
      <c r="AF10" s="12"/>
      <c r="AG10" s="16">
        <v>289</v>
      </c>
      <c r="AH10" s="16">
        <v>5</v>
      </c>
      <c r="AI10" s="16">
        <v>5</v>
      </c>
      <c r="AJ10" s="16">
        <v>430</v>
      </c>
      <c r="AK10" s="12"/>
      <c r="AL10" s="22">
        <v>2715</v>
      </c>
      <c r="AM10" s="22">
        <v>57</v>
      </c>
      <c r="AN10" s="22">
        <v>60</v>
      </c>
      <c r="AO10" s="22">
        <v>3694</v>
      </c>
    </row>
    <row r="11" spans="1:41" ht="15" x14ac:dyDescent="0.25">
      <c r="A11" s="2" t="s">
        <v>4</v>
      </c>
      <c r="B11" s="3"/>
      <c r="C11" s="15">
        <v>2291</v>
      </c>
      <c r="D11" s="15">
        <v>53</v>
      </c>
      <c r="E11" s="15">
        <v>54</v>
      </c>
      <c r="F11" s="15">
        <v>3132</v>
      </c>
      <c r="G11" s="12"/>
      <c r="H11" s="16">
        <v>2281</v>
      </c>
      <c r="I11" s="16">
        <v>40</v>
      </c>
      <c r="J11" s="16">
        <v>42</v>
      </c>
      <c r="K11" s="16">
        <v>3040</v>
      </c>
      <c r="L11" s="12"/>
      <c r="M11" s="16">
        <v>2351</v>
      </c>
      <c r="N11" s="16">
        <v>41</v>
      </c>
      <c r="O11" s="16">
        <v>44</v>
      </c>
      <c r="P11" s="16">
        <v>3043</v>
      </c>
      <c r="Q11" s="12"/>
      <c r="R11" s="16">
        <v>2429</v>
      </c>
      <c r="S11" s="16">
        <v>38</v>
      </c>
      <c r="T11" s="16">
        <v>40</v>
      </c>
      <c r="U11" s="16">
        <v>3230</v>
      </c>
      <c r="V11" s="12"/>
      <c r="W11" s="16">
        <v>2363</v>
      </c>
      <c r="X11" s="16">
        <v>51</v>
      </c>
      <c r="Y11" s="16">
        <v>51</v>
      </c>
      <c r="Z11" s="16">
        <v>3125</v>
      </c>
      <c r="AA11" s="12"/>
      <c r="AB11" s="16">
        <v>2260</v>
      </c>
      <c r="AC11" s="16">
        <v>52</v>
      </c>
      <c r="AD11" s="16">
        <v>54</v>
      </c>
      <c r="AE11" s="16">
        <v>3360</v>
      </c>
      <c r="AF11" s="12"/>
      <c r="AG11" s="16">
        <v>1668</v>
      </c>
      <c r="AH11" s="16">
        <v>50</v>
      </c>
      <c r="AI11" s="16">
        <v>54</v>
      </c>
      <c r="AJ11" s="16">
        <v>2753</v>
      </c>
      <c r="AK11" s="12"/>
      <c r="AL11" s="22">
        <v>15643</v>
      </c>
      <c r="AM11" s="22">
        <v>325</v>
      </c>
      <c r="AN11" s="22">
        <v>339</v>
      </c>
      <c r="AO11" s="22">
        <v>21683</v>
      </c>
    </row>
    <row r="12" spans="1:41" ht="15" x14ac:dyDescent="0.25">
      <c r="A12" s="2" t="s">
        <v>5</v>
      </c>
      <c r="B12" s="3"/>
      <c r="C12" s="15">
        <v>635</v>
      </c>
      <c r="D12" s="15">
        <v>11</v>
      </c>
      <c r="E12" s="15">
        <v>11</v>
      </c>
      <c r="F12" s="15">
        <v>839</v>
      </c>
      <c r="G12" s="12"/>
      <c r="H12" s="16">
        <v>641</v>
      </c>
      <c r="I12" s="16">
        <v>16</v>
      </c>
      <c r="J12" s="16">
        <v>17</v>
      </c>
      <c r="K12" s="16">
        <v>835</v>
      </c>
      <c r="L12" s="12"/>
      <c r="M12" s="16">
        <v>668</v>
      </c>
      <c r="N12" s="16">
        <v>18</v>
      </c>
      <c r="O12" s="16">
        <v>19</v>
      </c>
      <c r="P12" s="16">
        <v>852</v>
      </c>
      <c r="Q12" s="12"/>
      <c r="R12" s="16">
        <v>702</v>
      </c>
      <c r="S12" s="16">
        <v>21</v>
      </c>
      <c r="T12" s="16">
        <v>21</v>
      </c>
      <c r="U12" s="16">
        <v>923</v>
      </c>
      <c r="V12" s="12"/>
      <c r="W12" s="16">
        <v>713</v>
      </c>
      <c r="X12" s="16">
        <v>19</v>
      </c>
      <c r="Y12" s="16">
        <v>21</v>
      </c>
      <c r="Z12" s="16">
        <v>943</v>
      </c>
      <c r="AA12" s="12"/>
      <c r="AB12" s="16">
        <v>630</v>
      </c>
      <c r="AC12" s="16">
        <v>14</v>
      </c>
      <c r="AD12" s="16">
        <v>15</v>
      </c>
      <c r="AE12" s="16">
        <v>908</v>
      </c>
      <c r="AF12" s="12"/>
      <c r="AG12" s="16">
        <v>505</v>
      </c>
      <c r="AH12" s="16">
        <v>13</v>
      </c>
      <c r="AI12" s="16">
        <v>13</v>
      </c>
      <c r="AJ12" s="16">
        <v>716</v>
      </c>
      <c r="AK12" s="12"/>
      <c r="AL12" s="22">
        <v>4494</v>
      </c>
      <c r="AM12" s="22">
        <v>112</v>
      </c>
      <c r="AN12" s="22">
        <v>117</v>
      </c>
      <c r="AO12" s="22">
        <v>6016</v>
      </c>
    </row>
    <row r="13" spans="1:41" ht="15" x14ac:dyDescent="0.25">
      <c r="A13" s="2" t="s">
        <v>6</v>
      </c>
      <c r="B13" s="3"/>
      <c r="C13" s="15">
        <v>1421</v>
      </c>
      <c r="D13" s="15">
        <v>10</v>
      </c>
      <c r="E13" s="15">
        <v>10</v>
      </c>
      <c r="F13" s="15">
        <v>1735</v>
      </c>
      <c r="G13" s="12"/>
      <c r="H13" s="16">
        <v>1413</v>
      </c>
      <c r="I13" s="16">
        <v>13</v>
      </c>
      <c r="J13" s="16">
        <v>13</v>
      </c>
      <c r="K13" s="16">
        <v>1784</v>
      </c>
      <c r="L13" s="12"/>
      <c r="M13" s="16">
        <v>1466</v>
      </c>
      <c r="N13" s="16">
        <v>13</v>
      </c>
      <c r="O13" s="16">
        <v>13</v>
      </c>
      <c r="P13" s="16">
        <v>1851</v>
      </c>
      <c r="Q13" s="12"/>
      <c r="R13" s="16">
        <v>1550</v>
      </c>
      <c r="S13" s="16">
        <v>6</v>
      </c>
      <c r="T13" s="16">
        <v>6</v>
      </c>
      <c r="U13" s="16">
        <v>1950</v>
      </c>
      <c r="V13" s="12"/>
      <c r="W13" s="16">
        <v>1474</v>
      </c>
      <c r="X13" s="16">
        <v>15</v>
      </c>
      <c r="Y13" s="16">
        <v>16</v>
      </c>
      <c r="Z13" s="16">
        <v>1833</v>
      </c>
      <c r="AA13" s="12"/>
      <c r="AB13" s="16">
        <v>1278</v>
      </c>
      <c r="AC13" s="16">
        <v>5</v>
      </c>
      <c r="AD13" s="16">
        <v>5</v>
      </c>
      <c r="AE13" s="16">
        <v>1687</v>
      </c>
      <c r="AF13" s="12"/>
      <c r="AG13" s="16">
        <v>1052</v>
      </c>
      <c r="AH13" s="16">
        <v>12</v>
      </c>
      <c r="AI13" s="16">
        <v>13</v>
      </c>
      <c r="AJ13" s="16">
        <v>1553</v>
      </c>
      <c r="AK13" s="12"/>
      <c r="AL13" s="22">
        <v>9654</v>
      </c>
      <c r="AM13" s="22">
        <v>74</v>
      </c>
      <c r="AN13" s="22">
        <v>76</v>
      </c>
      <c r="AO13" s="22">
        <v>12393</v>
      </c>
    </row>
    <row r="14" spans="1:41" ht="15" x14ac:dyDescent="0.25">
      <c r="A14" s="2" t="s">
        <v>7</v>
      </c>
      <c r="B14" s="3"/>
      <c r="C14" s="15">
        <v>3119</v>
      </c>
      <c r="D14" s="15">
        <v>52</v>
      </c>
      <c r="E14" s="15">
        <v>55</v>
      </c>
      <c r="F14" s="15">
        <v>4243</v>
      </c>
      <c r="G14" s="12"/>
      <c r="H14" s="16">
        <v>2939</v>
      </c>
      <c r="I14" s="16">
        <v>61</v>
      </c>
      <c r="J14" s="16">
        <v>62</v>
      </c>
      <c r="K14" s="16">
        <v>3838</v>
      </c>
      <c r="L14" s="12"/>
      <c r="M14" s="16">
        <v>3148</v>
      </c>
      <c r="N14" s="16">
        <v>54</v>
      </c>
      <c r="O14" s="16">
        <v>56</v>
      </c>
      <c r="P14" s="16">
        <v>4152</v>
      </c>
      <c r="Q14" s="12"/>
      <c r="R14" s="16">
        <v>3061</v>
      </c>
      <c r="S14" s="16">
        <v>40</v>
      </c>
      <c r="T14" s="16">
        <v>40</v>
      </c>
      <c r="U14" s="16">
        <v>4113</v>
      </c>
      <c r="V14" s="12"/>
      <c r="W14" s="16">
        <v>3330</v>
      </c>
      <c r="X14" s="16">
        <v>53</v>
      </c>
      <c r="Y14" s="16">
        <v>56</v>
      </c>
      <c r="Z14" s="16">
        <v>4359</v>
      </c>
      <c r="AA14" s="12"/>
      <c r="AB14" s="16">
        <v>2734</v>
      </c>
      <c r="AC14" s="16">
        <v>69</v>
      </c>
      <c r="AD14" s="16">
        <v>78</v>
      </c>
      <c r="AE14" s="16">
        <v>3973</v>
      </c>
      <c r="AF14" s="12"/>
      <c r="AG14" s="16">
        <v>2080</v>
      </c>
      <c r="AH14" s="16">
        <v>67</v>
      </c>
      <c r="AI14" s="16">
        <v>75</v>
      </c>
      <c r="AJ14" s="16">
        <v>3357</v>
      </c>
      <c r="AK14" s="12"/>
      <c r="AL14" s="22">
        <v>20411</v>
      </c>
      <c r="AM14" s="22">
        <v>396</v>
      </c>
      <c r="AN14" s="22">
        <v>422</v>
      </c>
      <c r="AO14" s="22">
        <v>28035</v>
      </c>
    </row>
    <row r="15" spans="1:41" s="59" customFormat="1" ht="15" x14ac:dyDescent="0.25">
      <c r="A15" s="28" t="s">
        <v>8</v>
      </c>
      <c r="B15" s="76"/>
      <c r="C15" s="19">
        <v>15791</v>
      </c>
      <c r="D15" s="19">
        <v>265</v>
      </c>
      <c r="E15" s="19">
        <v>276</v>
      </c>
      <c r="F15" s="19">
        <v>21160</v>
      </c>
      <c r="G15" s="48"/>
      <c r="H15" s="21">
        <v>15463</v>
      </c>
      <c r="I15" s="21">
        <v>238</v>
      </c>
      <c r="J15" s="21">
        <v>246</v>
      </c>
      <c r="K15" s="21">
        <v>20335</v>
      </c>
      <c r="L15" s="48"/>
      <c r="M15" s="21">
        <v>16338</v>
      </c>
      <c r="N15" s="21">
        <v>270</v>
      </c>
      <c r="O15" s="21">
        <v>278</v>
      </c>
      <c r="P15" s="21">
        <v>21316</v>
      </c>
      <c r="Q15" s="48"/>
      <c r="R15" s="21">
        <v>16693</v>
      </c>
      <c r="S15" s="21">
        <v>237</v>
      </c>
      <c r="T15" s="21">
        <v>246</v>
      </c>
      <c r="U15" s="21">
        <v>22072</v>
      </c>
      <c r="V15" s="48"/>
      <c r="W15" s="21">
        <v>16796</v>
      </c>
      <c r="X15" s="21">
        <v>248</v>
      </c>
      <c r="Y15" s="21">
        <v>264</v>
      </c>
      <c r="Z15" s="21">
        <v>22177</v>
      </c>
      <c r="AA15" s="21"/>
      <c r="AB15" s="21">
        <v>14688</v>
      </c>
      <c r="AC15" s="21">
        <v>286</v>
      </c>
      <c r="AD15" s="21">
        <v>310</v>
      </c>
      <c r="AE15" s="21">
        <v>21566</v>
      </c>
      <c r="AF15" s="48"/>
      <c r="AG15" s="21">
        <v>11349</v>
      </c>
      <c r="AH15" s="21">
        <v>295</v>
      </c>
      <c r="AI15" s="21">
        <v>322</v>
      </c>
      <c r="AJ15" s="21">
        <v>18279</v>
      </c>
      <c r="AK15" s="48"/>
      <c r="AL15" s="23">
        <v>107118</v>
      </c>
      <c r="AM15" s="23">
        <v>1839</v>
      </c>
      <c r="AN15" s="23">
        <v>1942</v>
      </c>
      <c r="AO15" s="23">
        <v>146905</v>
      </c>
    </row>
    <row r="16" spans="1:41" ht="15" x14ac:dyDescent="0.25">
      <c r="A16" s="2" t="s">
        <v>9</v>
      </c>
      <c r="B16" s="3"/>
      <c r="C16" s="15">
        <v>2853</v>
      </c>
      <c r="D16" s="15">
        <v>36</v>
      </c>
      <c r="E16" s="15">
        <v>37</v>
      </c>
      <c r="F16" s="15">
        <v>3769</v>
      </c>
      <c r="G16" s="12"/>
      <c r="H16" s="16">
        <v>2764</v>
      </c>
      <c r="I16" s="16">
        <v>29</v>
      </c>
      <c r="J16" s="16">
        <v>29</v>
      </c>
      <c r="K16" s="16">
        <v>3518</v>
      </c>
      <c r="L16" s="12"/>
      <c r="M16" s="16">
        <v>2786</v>
      </c>
      <c r="N16" s="16">
        <v>34</v>
      </c>
      <c r="O16" s="16">
        <v>35</v>
      </c>
      <c r="P16" s="16">
        <v>3515</v>
      </c>
      <c r="Q16" s="12"/>
      <c r="R16" s="16">
        <v>2901</v>
      </c>
      <c r="S16" s="16">
        <v>37</v>
      </c>
      <c r="T16" s="16">
        <v>37</v>
      </c>
      <c r="U16" s="16">
        <v>3779</v>
      </c>
      <c r="V16" s="12"/>
      <c r="W16" s="16">
        <v>2911</v>
      </c>
      <c r="X16" s="16">
        <v>38</v>
      </c>
      <c r="Y16" s="16">
        <v>40</v>
      </c>
      <c r="Z16" s="16">
        <v>3807</v>
      </c>
      <c r="AA16" s="12"/>
      <c r="AB16" s="16">
        <v>2432</v>
      </c>
      <c r="AC16" s="16">
        <v>47</v>
      </c>
      <c r="AD16" s="16">
        <v>53</v>
      </c>
      <c r="AE16" s="16">
        <v>3421</v>
      </c>
      <c r="AF16" s="12"/>
      <c r="AG16" s="16">
        <v>1715</v>
      </c>
      <c r="AH16" s="16">
        <v>44</v>
      </c>
      <c r="AI16" s="16">
        <v>48</v>
      </c>
      <c r="AJ16" s="16">
        <v>2536</v>
      </c>
      <c r="AK16" s="12"/>
      <c r="AL16" s="22">
        <v>18362</v>
      </c>
      <c r="AM16" s="22">
        <v>265</v>
      </c>
      <c r="AN16" s="22">
        <v>279</v>
      </c>
      <c r="AO16" s="22">
        <v>24345</v>
      </c>
    </row>
    <row r="17" spans="1:41" ht="15" x14ac:dyDescent="0.25">
      <c r="A17" s="2" t="s">
        <v>10</v>
      </c>
      <c r="B17" s="3"/>
      <c r="C17" s="15">
        <v>463</v>
      </c>
      <c r="D17" s="15">
        <v>7</v>
      </c>
      <c r="E17" s="15">
        <v>7</v>
      </c>
      <c r="F17" s="15">
        <v>676</v>
      </c>
      <c r="G17" s="12"/>
      <c r="H17" s="16">
        <v>425</v>
      </c>
      <c r="I17" s="16">
        <v>5</v>
      </c>
      <c r="J17" s="16">
        <v>5</v>
      </c>
      <c r="K17" s="16">
        <v>588</v>
      </c>
      <c r="L17" s="12"/>
      <c r="M17" s="16">
        <v>466</v>
      </c>
      <c r="N17" s="16">
        <v>10</v>
      </c>
      <c r="O17" s="16">
        <v>10</v>
      </c>
      <c r="P17" s="16">
        <v>643</v>
      </c>
      <c r="Q17" s="12"/>
      <c r="R17" s="16">
        <v>463</v>
      </c>
      <c r="S17" s="16">
        <v>16</v>
      </c>
      <c r="T17" s="16">
        <v>17</v>
      </c>
      <c r="U17" s="16">
        <v>685</v>
      </c>
      <c r="V17" s="12"/>
      <c r="W17" s="16">
        <v>465</v>
      </c>
      <c r="X17" s="16">
        <v>13</v>
      </c>
      <c r="Y17" s="16">
        <v>15</v>
      </c>
      <c r="Z17" s="16">
        <v>642</v>
      </c>
      <c r="AA17" s="12"/>
      <c r="AB17" s="16">
        <v>435</v>
      </c>
      <c r="AC17" s="16">
        <v>7</v>
      </c>
      <c r="AD17" s="16">
        <v>8</v>
      </c>
      <c r="AE17" s="16">
        <v>636</v>
      </c>
      <c r="AF17" s="12"/>
      <c r="AG17" s="16">
        <v>357</v>
      </c>
      <c r="AH17" s="16">
        <v>12</v>
      </c>
      <c r="AI17" s="16">
        <v>13</v>
      </c>
      <c r="AJ17" s="16">
        <v>605</v>
      </c>
      <c r="AK17" s="12"/>
      <c r="AL17" s="22">
        <v>3074</v>
      </c>
      <c r="AM17" s="22">
        <v>70</v>
      </c>
      <c r="AN17" s="22">
        <v>75</v>
      </c>
      <c r="AO17" s="22">
        <v>4475</v>
      </c>
    </row>
    <row r="18" spans="1:41" ht="15" x14ac:dyDescent="0.25">
      <c r="A18" s="2" t="s">
        <v>11</v>
      </c>
      <c r="B18" s="3"/>
      <c r="C18" s="15">
        <v>945</v>
      </c>
      <c r="D18" s="15">
        <v>17</v>
      </c>
      <c r="E18" s="15">
        <v>17</v>
      </c>
      <c r="F18" s="15">
        <v>1352</v>
      </c>
      <c r="G18" s="12"/>
      <c r="H18" s="16">
        <v>1000</v>
      </c>
      <c r="I18" s="16">
        <v>17</v>
      </c>
      <c r="J18" s="16">
        <v>17</v>
      </c>
      <c r="K18" s="16">
        <v>1441</v>
      </c>
      <c r="L18" s="12"/>
      <c r="M18" s="16">
        <v>968</v>
      </c>
      <c r="N18" s="16">
        <v>17</v>
      </c>
      <c r="O18" s="16">
        <v>17</v>
      </c>
      <c r="P18" s="16">
        <v>1332</v>
      </c>
      <c r="Q18" s="12"/>
      <c r="R18" s="16">
        <v>1012</v>
      </c>
      <c r="S18" s="16">
        <v>16</v>
      </c>
      <c r="T18" s="16">
        <v>17</v>
      </c>
      <c r="U18" s="16">
        <v>1400</v>
      </c>
      <c r="V18" s="12"/>
      <c r="W18" s="16">
        <v>978</v>
      </c>
      <c r="X18" s="16">
        <v>14</v>
      </c>
      <c r="Y18" s="16">
        <v>14</v>
      </c>
      <c r="Z18" s="16">
        <v>1372</v>
      </c>
      <c r="AA18" s="12"/>
      <c r="AB18" s="16">
        <v>975</v>
      </c>
      <c r="AC18" s="16">
        <v>20</v>
      </c>
      <c r="AD18" s="16">
        <v>22</v>
      </c>
      <c r="AE18" s="16">
        <v>1490</v>
      </c>
      <c r="AF18" s="12"/>
      <c r="AG18" s="16">
        <v>739</v>
      </c>
      <c r="AH18" s="16">
        <v>12</v>
      </c>
      <c r="AI18" s="16">
        <v>13</v>
      </c>
      <c r="AJ18" s="16">
        <v>1237</v>
      </c>
      <c r="AK18" s="12"/>
      <c r="AL18" s="22">
        <v>6617</v>
      </c>
      <c r="AM18" s="22">
        <v>113</v>
      </c>
      <c r="AN18" s="22">
        <v>117</v>
      </c>
      <c r="AO18" s="22">
        <v>9624</v>
      </c>
    </row>
    <row r="19" spans="1:41" ht="15" x14ac:dyDescent="0.25">
      <c r="A19" s="2" t="s">
        <v>12</v>
      </c>
      <c r="B19" s="3"/>
      <c r="C19" s="15">
        <v>4308</v>
      </c>
      <c r="D19" s="15">
        <v>61</v>
      </c>
      <c r="E19" s="15">
        <v>64</v>
      </c>
      <c r="F19" s="15">
        <v>5922</v>
      </c>
      <c r="G19" s="12"/>
      <c r="H19" s="16">
        <v>4162</v>
      </c>
      <c r="I19" s="16">
        <v>49</v>
      </c>
      <c r="J19" s="16">
        <v>50</v>
      </c>
      <c r="K19" s="16">
        <v>5591</v>
      </c>
      <c r="L19" s="12"/>
      <c r="M19" s="16">
        <v>4339</v>
      </c>
      <c r="N19" s="16">
        <v>65</v>
      </c>
      <c r="O19" s="16">
        <v>66</v>
      </c>
      <c r="P19" s="16">
        <v>5784</v>
      </c>
      <c r="Q19" s="12"/>
      <c r="R19" s="16">
        <v>4453</v>
      </c>
      <c r="S19" s="16">
        <v>62</v>
      </c>
      <c r="T19" s="16">
        <v>65</v>
      </c>
      <c r="U19" s="16">
        <v>6104</v>
      </c>
      <c r="V19" s="12"/>
      <c r="W19" s="16">
        <v>4390</v>
      </c>
      <c r="X19" s="16">
        <v>86</v>
      </c>
      <c r="Y19" s="16">
        <v>94</v>
      </c>
      <c r="Z19" s="16">
        <v>5946</v>
      </c>
      <c r="AA19" s="12"/>
      <c r="AB19" s="16">
        <v>3577</v>
      </c>
      <c r="AC19" s="16">
        <v>71</v>
      </c>
      <c r="AD19" s="16">
        <v>77</v>
      </c>
      <c r="AE19" s="16">
        <v>5388</v>
      </c>
      <c r="AF19" s="12"/>
      <c r="AG19" s="16">
        <v>2957</v>
      </c>
      <c r="AH19" s="16">
        <v>76</v>
      </c>
      <c r="AI19" s="16">
        <v>78</v>
      </c>
      <c r="AJ19" s="16">
        <v>4889</v>
      </c>
      <c r="AK19" s="12"/>
      <c r="AL19" s="22">
        <v>28186</v>
      </c>
      <c r="AM19" s="22">
        <v>470</v>
      </c>
      <c r="AN19" s="22">
        <v>494</v>
      </c>
      <c r="AO19" s="22">
        <v>39624</v>
      </c>
    </row>
    <row r="20" spans="1:41" s="59" customFormat="1" ht="15" x14ac:dyDescent="0.25">
      <c r="A20" s="29" t="s">
        <v>13</v>
      </c>
      <c r="B20" s="77"/>
      <c r="C20" s="19">
        <v>8569</v>
      </c>
      <c r="D20" s="19">
        <v>121</v>
      </c>
      <c r="E20" s="19">
        <v>125</v>
      </c>
      <c r="F20" s="19">
        <v>11719</v>
      </c>
      <c r="G20" s="48"/>
      <c r="H20" s="21">
        <v>8351</v>
      </c>
      <c r="I20" s="21">
        <v>100</v>
      </c>
      <c r="J20" s="21">
        <v>101</v>
      </c>
      <c r="K20" s="21">
        <v>11138</v>
      </c>
      <c r="L20" s="21"/>
      <c r="M20" s="21">
        <v>8559</v>
      </c>
      <c r="N20" s="21">
        <v>126</v>
      </c>
      <c r="O20" s="21">
        <v>128</v>
      </c>
      <c r="P20" s="21">
        <v>11274</v>
      </c>
      <c r="Q20" s="21"/>
      <c r="R20" s="21">
        <v>8829</v>
      </c>
      <c r="S20" s="21">
        <v>131</v>
      </c>
      <c r="T20" s="21">
        <v>136</v>
      </c>
      <c r="U20" s="21">
        <v>11968</v>
      </c>
      <c r="V20" s="48"/>
      <c r="W20" s="21">
        <v>8744</v>
      </c>
      <c r="X20" s="21">
        <v>151</v>
      </c>
      <c r="Y20" s="21">
        <v>163</v>
      </c>
      <c r="Z20" s="21">
        <v>11767</v>
      </c>
      <c r="AA20" s="48"/>
      <c r="AB20" s="21">
        <v>7419</v>
      </c>
      <c r="AC20" s="21">
        <v>145</v>
      </c>
      <c r="AD20" s="21">
        <v>160</v>
      </c>
      <c r="AE20" s="21">
        <v>10935</v>
      </c>
      <c r="AF20" s="48"/>
      <c r="AG20" s="21">
        <v>5768</v>
      </c>
      <c r="AH20" s="21">
        <v>144</v>
      </c>
      <c r="AI20" s="21">
        <v>152</v>
      </c>
      <c r="AJ20" s="21">
        <v>9267</v>
      </c>
      <c r="AK20" s="48"/>
      <c r="AL20" s="21">
        <v>56239</v>
      </c>
      <c r="AM20" s="24">
        <v>918</v>
      </c>
      <c r="AN20" s="24">
        <v>965</v>
      </c>
      <c r="AO20" s="24">
        <v>78068</v>
      </c>
    </row>
    <row r="21" spans="1:41" ht="15" x14ac:dyDescent="0.25">
      <c r="A21" s="2" t="s">
        <v>14</v>
      </c>
      <c r="B21" s="3"/>
      <c r="C21" s="15">
        <v>534</v>
      </c>
      <c r="D21" s="15">
        <v>16</v>
      </c>
      <c r="E21" s="15">
        <v>16</v>
      </c>
      <c r="F21" s="15">
        <v>791</v>
      </c>
      <c r="G21" s="12"/>
      <c r="H21" s="16">
        <v>574</v>
      </c>
      <c r="I21" s="16">
        <v>10</v>
      </c>
      <c r="J21" s="16">
        <v>10</v>
      </c>
      <c r="K21" s="16">
        <v>861</v>
      </c>
      <c r="L21" s="12"/>
      <c r="M21" s="16">
        <v>582</v>
      </c>
      <c r="N21" s="16">
        <v>9</v>
      </c>
      <c r="O21" s="16">
        <v>10</v>
      </c>
      <c r="P21" s="16">
        <v>870</v>
      </c>
      <c r="Q21" s="12"/>
      <c r="R21" s="16">
        <v>539</v>
      </c>
      <c r="S21" s="16">
        <v>12</v>
      </c>
      <c r="T21" s="16">
        <v>12</v>
      </c>
      <c r="U21" s="16">
        <v>802</v>
      </c>
      <c r="V21" s="12"/>
      <c r="W21" s="16">
        <v>542</v>
      </c>
      <c r="X21" s="16">
        <v>11</v>
      </c>
      <c r="Y21" s="16">
        <v>11</v>
      </c>
      <c r="Z21" s="16">
        <v>797</v>
      </c>
      <c r="AA21" s="12"/>
      <c r="AB21" s="16">
        <v>608</v>
      </c>
      <c r="AC21" s="16">
        <v>16</v>
      </c>
      <c r="AD21" s="16">
        <v>19</v>
      </c>
      <c r="AE21" s="16">
        <v>1030</v>
      </c>
      <c r="AF21" s="12"/>
      <c r="AG21" s="16">
        <v>474</v>
      </c>
      <c r="AH21" s="16">
        <v>15</v>
      </c>
      <c r="AI21" s="16">
        <v>15</v>
      </c>
      <c r="AJ21" s="16">
        <v>838</v>
      </c>
      <c r="AK21" s="12"/>
      <c r="AL21" s="22">
        <v>3853</v>
      </c>
      <c r="AM21" s="22">
        <v>89</v>
      </c>
      <c r="AN21" s="22">
        <v>93</v>
      </c>
      <c r="AO21" s="22">
        <v>5989</v>
      </c>
    </row>
    <row r="22" spans="1:41" ht="15" x14ac:dyDescent="0.25">
      <c r="A22" s="2" t="s">
        <v>15</v>
      </c>
      <c r="B22" s="3"/>
      <c r="C22" s="15">
        <v>79</v>
      </c>
      <c r="D22" s="15">
        <v>2</v>
      </c>
      <c r="E22" s="15">
        <v>2</v>
      </c>
      <c r="F22" s="15">
        <v>113</v>
      </c>
      <c r="G22" s="12"/>
      <c r="H22" s="16">
        <v>76</v>
      </c>
      <c r="I22" s="16">
        <v>3</v>
      </c>
      <c r="J22" s="16">
        <v>3</v>
      </c>
      <c r="K22" s="16">
        <v>109</v>
      </c>
      <c r="L22" s="12"/>
      <c r="M22" s="16">
        <v>80</v>
      </c>
      <c r="N22" s="16">
        <v>2</v>
      </c>
      <c r="O22" s="16">
        <v>2</v>
      </c>
      <c r="P22" s="16">
        <v>122</v>
      </c>
      <c r="Q22" s="12"/>
      <c r="R22" s="16">
        <v>73</v>
      </c>
      <c r="S22" s="16">
        <v>1</v>
      </c>
      <c r="T22" s="16">
        <v>3</v>
      </c>
      <c r="U22" s="16">
        <v>109</v>
      </c>
      <c r="V22" s="12"/>
      <c r="W22" s="16">
        <v>71</v>
      </c>
      <c r="X22" s="16">
        <v>4</v>
      </c>
      <c r="Y22" s="16">
        <v>5</v>
      </c>
      <c r="Z22" s="16">
        <v>117</v>
      </c>
      <c r="AA22" s="12"/>
      <c r="AB22" s="16">
        <v>89</v>
      </c>
      <c r="AC22" s="16">
        <v>3</v>
      </c>
      <c r="AD22" s="16">
        <v>3</v>
      </c>
      <c r="AE22" s="16">
        <v>157</v>
      </c>
      <c r="AF22" s="12"/>
      <c r="AG22" s="16">
        <v>62</v>
      </c>
      <c r="AH22" s="16">
        <v>3</v>
      </c>
      <c r="AI22" s="16">
        <v>3</v>
      </c>
      <c r="AJ22" s="16">
        <v>111</v>
      </c>
      <c r="AK22" s="12"/>
      <c r="AL22" s="22">
        <v>530</v>
      </c>
      <c r="AM22" s="22">
        <v>18</v>
      </c>
      <c r="AN22" s="22">
        <v>21</v>
      </c>
      <c r="AO22" s="22">
        <v>838</v>
      </c>
    </row>
    <row r="23" spans="1:41" ht="15" x14ac:dyDescent="0.25">
      <c r="A23" s="2" t="s">
        <v>16</v>
      </c>
      <c r="B23" s="3"/>
      <c r="C23" s="15">
        <v>1714</v>
      </c>
      <c r="D23" s="15">
        <v>27</v>
      </c>
      <c r="E23" s="15">
        <v>32</v>
      </c>
      <c r="F23" s="15">
        <v>2531</v>
      </c>
      <c r="G23" s="12"/>
      <c r="H23" s="16">
        <v>1675</v>
      </c>
      <c r="I23" s="16">
        <v>23</v>
      </c>
      <c r="J23" s="16">
        <v>24</v>
      </c>
      <c r="K23" s="16">
        <v>2477</v>
      </c>
      <c r="L23" s="12"/>
      <c r="M23" s="16">
        <v>1701</v>
      </c>
      <c r="N23" s="16">
        <v>34</v>
      </c>
      <c r="O23" s="16">
        <v>34</v>
      </c>
      <c r="P23" s="16">
        <v>2469</v>
      </c>
      <c r="Q23" s="12"/>
      <c r="R23" s="16">
        <v>1791</v>
      </c>
      <c r="S23" s="16">
        <v>39</v>
      </c>
      <c r="T23" s="16">
        <v>42</v>
      </c>
      <c r="U23" s="16">
        <v>2644</v>
      </c>
      <c r="V23" s="12"/>
      <c r="W23" s="16">
        <v>1770</v>
      </c>
      <c r="X23" s="16">
        <v>47</v>
      </c>
      <c r="Y23" s="16">
        <v>52</v>
      </c>
      <c r="Z23" s="16">
        <v>2607</v>
      </c>
      <c r="AA23" s="12"/>
      <c r="AB23" s="16">
        <v>1668</v>
      </c>
      <c r="AC23" s="16">
        <v>53</v>
      </c>
      <c r="AD23" s="16">
        <v>57</v>
      </c>
      <c r="AE23" s="16">
        <v>2599</v>
      </c>
      <c r="AF23" s="12"/>
      <c r="AG23" s="16">
        <v>1426</v>
      </c>
      <c r="AH23" s="16">
        <v>43</v>
      </c>
      <c r="AI23" s="16">
        <v>47</v>
      </c>
      <c r="AJ23" s="16">
        <v>2486</v>
      </c>
      <c r="AK23" s="12"/>
      <c r="AL23" s="22">
        <v>11745</v>
      </c>
      <c r="AM23" s="22">
        <v>266</v>
      </c>
      <c r="AN23" s="22">
        <v>288</v>
      </c>
      <c r="AO23" s="22">
        <v>17813</v>
      </c>
    </row>
    <row r="24" spans="1:41" ht="15" x14ac:dyDescent="0.25">
      <c r="A24" s="2" t="s">
        <v>17</v>
      </c>
      <c r="B24" s="3"/>
      <c r="C24" s="15">
        <v>1936</v>
      </c>
      <c r="D24" s="15">
        <v>38</v>
      </c>
      <c r="E24" s="15">
        <v>43</v>
      </c>
      <c r="F24" s="15">
        <v>3198</v>
      </c>
      <c r="G24" s="12"/>
      <c r="H24" s="16">
        <v>1864</v>
      </c>
      <c r="I24" s="16">
        <v>33</v>
      </c>
      <c r="J24" s="16">
        <v>39</v>
      </c>
      <c r="K24" s="16">
        <v>2957</v>
      </c>
      <c r="L24" s="12"/>
      <c r="M24" s="16">
        <v>1926</v>
      </c>
      <c r="N24" s="16">
        <v>32</v>
      </c>
      <c r="O24" s="16">
        <v>32</v>
      </c>
      <c r="P24" s="16">
        <v>3053</v>
      </c>
      <c r="Q24" s="12"/>
      <c r="R24" s="16">
        <v>1926</v>
      </c>
      <c r="S24" s="16">
        <v>41</v>
      </c>
      <c r="T24" s="16">
        <v>45</v>
      </c>
      <c r="U24" s="16">
        <v>3091</v>
      </c>
      <c r="V24" s="12"/>
      <c r="W24" s="16">
        <v>1935</v>
      </c>
      <c r="X24" s="16">
        <v>31</v>
      </c>
      <c r="Y24" s="16">
        <v>35</v>
      </c>
      <c r="Z24" s="16">
        <v>3171</v>
      </c>
      <c r="AA24" s="12"/>
      <c r="AB24" s="16">
        <v>1790</v>
      </c>
      <c r="AC24" s="16">
        <v>41</v>
      </c>
      <c r="AD24" s="16">
        <v>51</v>
      </c>
      <c r="AE24" s="16">
        <v>3106</v>
      </c>
      <c r="AF24" s="12"/>
      <c r="AG24" s="16">
        <v>1435</v>
      </c>
      <c r="AH24" s="16">
        <v>49</v>
      </c>
      <c r="AI24" s="16">
        <v>56</v>
      </c>
      <c r="AJ24" s="16">
        <v>2780</v>
      </c>
      <c r="AK24" s="12"/>
      <c r="AL24" s="22">
        <v>12812</v>
      </c>
      <c r="AM24" s="22">
        <v>265</v>
      </c>
      <c r="AN24" s="22">
        <v>301</v>
      </c>
      <c r="AO24" s="22">
        <v>21356</v>
      </c>
    </row>
    <row r="25" spans="1:41" ht="15" x14ac:dyDescent="0.25">
      <c r="A25" s="2" t="s">
        <v>18</v>
      </c>
      <c r="B25" s="3"/>
      <c r="C25" s="15">
        <v>139</v>
      </c>
      <c r="D25" s="15">
        <v>8</v>
      </c>
      <c r="E25" s="15">
        <v>8</v>
      </c>
      <c r="F25" s="15">
        <v>221</v>
      </c>
      <c r="G25" s="12"/>
      <c r="H25" s="16">
        <v>127</v>
      </c>
      <c r="I25" s="16">
        <v>6</v>
      </c>
      <c r="J25" s="16">
        <v>6</v>
      </c>
      <c r="K25" s="16">
        <v>197</v>
      </c>
      <c r="L25" s="12"/>
      <c r="M25" s="16">
        <v>134</v>
      </c>
      <c r="N25" s="16">
        <v>5</v>
      </c>
      <c r="O25" s="16">
        <v>5</v>
      </c>
      <c r="P25" s="16">
        <v>210</v>
      </c>
      <c r="Q25" s="12"/>
      <c r="R25" s="16">
        <v>137</v>
      </c>
      <c r="S25" s="16">
        <v>4</v>
      </c>
      <c r="T25" s="16">
        <v>6</v>
      </c>
      <c r="U25" s="16">
        <v>240</v>
      </c>
      <c r="V25" s="12"/>
      <c r="W25" s="16">
        <v>149</v>
      </c>
      <c r="X25" s="16">
        <v>6</v>
      </c>
      <c r="Y25" s="16">
        <v>9</v>
      </c>
      <c r="Z25" s="16">
        <v>247</v>
      </c>
      <c r="AA25" s="12"/>
      <c r="AB25" s="16">
        <v>147</v>
      </c>
      <c r="AC25" s="16">
        <v>9</v>
      </c>
      <c r="AD25" s="16">
        <v>9</v>
      </c>
      <c r="AE25" s="16">
        <v>271</v>
      </c>
      <c r="AF25" s="12"/>
      <c r="AG25" s="16">
        <v>109</v>
      </c>
      <c r="AH25" s="16">
        <v>3</v>
      </c>
      <c r="AI25" s="16">
        <v>3</v>
      </c>
      <c r="AJ25" s="16">
        <v>241</v>
      </c>
      <c r="AK25" s="12"/>
      <c r="AL25" s="22">
        <v>942</v>
      </c>
      <c r="AM25" s="22">
        <v>41</v>
      </c>
      <c r="AN25" s="22">
        <v>46</v>
      </c>
      <c r="AO25" s="22">
        <v>1627</v>
      </c>
    </row>
    <row r="26" spans="1:41" ht="15" x14ac:dyDescent="0.25">
      <c r="A26" s="2" t="s">
        <v>19</v>
      </c>
      <c r="B26" s="3"/>
      <c r="C26" s="15">
        <v>519</v>
      </c>
      <c r="D26" s="15">
        <v>15</v>
      </c>
      <c r="E26" s="15">
        <v>16</v>
      </c>
      <c r="F26" s="15">
        <v>876</v>
      </c>
      <c r="G26" s="12"/>
      <c r="H26" s="16">
        <v>504</v>
      </c>
      <c r="I26" s="16">
        <v>19</v>
      </c>
      <c r="J26" s="16">
        <v>21</v>
      </c>
      <c r="K26" s="16">
        <v>835</v>
      </c>
      <c r="L26" s="12"/>
      <c r="M26" s="16">
        <v>543</v>
      </c>
      <c r="N26" s="16">
        <v>22</v>
      </c>
      <c r="O26" s="16">
        <v>25</v>
      </c>
      <c r="P26" s="16">
        <v>889</v>
      </c>
      <c r="Q26" s="12"/>
      <c r="R26" s="16">
        <v>506</v>
      </c>
      <c r="S26" s="16">
        <v>9</v>
      </c>
      <c r="T26" s="16">
        <v>10</v>
      </c>
      <c r="U26" s="16">
        <v>840</v>
      </c>
      <c r="V26" s="12"/>
      <c r="W26" s="16">
        <v>515</v>
      </c>
      <c r="X26" s="16">
        <v>15</v>
      </c>
      <c r="Y26" s="16">
        <v>15</v>
      </c>
      <c r="Z26" s="16">
        <v>870</v>
      </c>
      <c r="AA26" s="12"/>
      <c r="AB26" s="16">
        <v>507</v>
      </c>
      <c r="AC26" s="16">
        <v>19</v>
      </c>
      <c r="AD26" s="16">
        <v>21</v>
      </c>
      <c r="AE26" s="16">
        <v>893</v>
      </c>
      <c r="AF26" s="12"/>
      <c r="AG26" s="16">
        <v>363</v>
      </c>
      <c r="AH26" s="16">
        <v>20</v>
      </c>
      <c r="AI26" s="16">
        <v>27</v>
      </c>
      <c r="AJ26" s="16">
        <v>693</v>
      </c>
      <c r="AK26" s="12"/>
      <c r="AL26" s="22">
        <v>3457</v>
      </c>
      <c r="AM26" s="22">
        <v>119</v>
      </c>
      <c r="AN26" s="22">
        <v>135</v>
      </c>
      <c r="AO26" s="22">
        <v>5896</v>
      </c>
    </row>
    <row r="27" spans="1:41" ht="15" x14ac:dyDescent="0.25">
      <c r="A27" s="2" t="s">
        <v>20</v>
      </c>
      <c r="B27" s="3"/>
      <c r="C27" s="15">
        <v>2089</v>
      </c>
      <c r="D27" s="15">
        <v>39</v>
      </c>
      <c r="E27" s="15">
        <v>39</v>
      </c>
      <c r="F27" s="15">
        <v>3167</v>
      </c>
      <c r="G27" s="12"/>
      <c r="H27" s="16">
        <v>2037</v>
      </c>
      <c r="I27" s="16">
        <v>42</v>
      </c>
      <c r="J27" s="16">
        <v>45</v>
      </c>
      <c r="K27" s="16">
        <v>3031</v>
      </c>
      <c r="L27" s="12"/>
      <c r="M27" s="16">
        <v>2096</v>
      </c>
      <c r="N27" s="16">
        <v>37</v>
      </c>
      <c r="O27" s="16">
        <v>38</v>
      </c>
      <c r="P27" s="16">
        <v>3122</v>
      </c>
      <c r="Q27" s="12"/>
      <c r="R27" s="16">
        <v>2205</v>
      </c>
      <c r="S27" s="16">
        <v>53</v>
      </c>
      <c r="T27" s="16">
        <v>60</v>
      </c>
      <c r="U27" s="16">
        <v>3329</v>
      </c>
      <c r="V27" s="12"/>
      <c r="W27" s="16">
        <v>2117</v>
      </c>
      <c r="X27" s="16">
        <v>33</v>
      </c>
      <c r="Y27" s="16">
        <v>35</v>
      </c>
      <c r="Z27" s="16">
        <v>3218</v>
      </c>
      <c r="AA27" s="12"/>
      <c r="AB27" s="16">
        <v>1906</v>
      </c>
      <c r="AC27" s="16">
        <v>47</v>
      </c>
      <c r="AD27" s="16">
        <v>54</v>
      </c>
      <c r="AE27" s="16">
        <v>3019</v>
      </c>
      <c r="AF27" s="12"/>
      <c r="AG27" s="16">
        <v>1594</v>
      </c>
      <c r="AH27" s="16">
        <v>50</v>
      </c>
      <c r="AI27" s="16">
        <v>54</v>
      </c>
      <c r="AJ27" s="16">
        <v>2856</v>
      </c>
      <c r="AK27" s="12"/>
      <c r="AL27" s="22">
        <v>14044</v>
      </c>
      <c r="AM27" s="22">
        <v>301</v>
      </c>
      <c r="AN27" s="22">
        <v>325</v>
      </c>
      <c r="AO27" s="22">
        <v>21742</v>
      </c>
    </row>
    <row r="28" spans="1:41" ht="15" x14ac:dyDescent="0.25">
      <c r="A28" s="2" t="s">
        <v>21</v>
      </c>
      <c r="B28" s="3"/>
      <c r="C28" s="15">
        <v>706</v>
      </c>
      <c r="D28" s="15">
        <v>11</v>
      </c>
      <c r="E28" s="15">
        <v>11</v>
      </c>
      <c r="F28" s="15">
        <v>1052</v>
      </c>
      <c r="G28" s="12"/>
      <c r="H28" s="16">
        <v>644</v>
      </c>
      <c r="I28" s="16">
        <v>11</v>
      </c>
      <c r="J28" s="16">
        <v>12</v>
      </c>
      <c r="K28" s="16">
        <v>965</v>
      </c>
      <c r="L28" s="12"/>
      <c r="M28" s="16">
        <v>697</v>
      </c>
      <c r="N28" s="16">
        <v>16</v>
      </c>
      <c r="O28" s="16">
        <v>16</v>
      </c>
      <c r="P28" s="16">
        <v>984</v>
      </c>
      <c r="Q28" s="12"/>
      <c r="R28" s="16">
        <v>715</v>
      </c>
      <c r="S28" s="16">
        <v>20</v>
      </c>
      <c r="T28" s="16">
        <v>22</v>
      </c>
      <c r="U28" s="16">
        <v>1025</v>
      </c>
      <c r="V28" s="12"/>
      <c r="W28" s="16">
        <v>710</v>
      </c>
      <c r="X28" s="16">
        <v>19</v>
      </c>
      <c r="Y28" s="16">
        <v>19</v>
      </c>
      <c r="Z28" s="16">
        <v>1067</v>
      </c>
      <c r="AA28" s="12"/>
      <c r="AB28" s="16">
        <v>700</v>
      </c>
      <c r="AC28" s="16">
        <v>23</v>
      </c>
      <c r="AD28" s="16">
        <v>24</v>
      </c>
      <c r="AE28" s="16">
        <v>1119</v>
      </c>
      <c r="AF28" s="12"/>
      <c r="AG28" s="16">
        <v>493</v>
      </c>
      <c r="AH28" s="16">
        <v>17</v>
      </c>
      <c r="AI28" s="16">
        <v>17</v>
      </c>
      <c r="AJ28" s="16">
        <v>812</v>
      </c>
      <c r="AK28" s="12"/>
      <c r="AL28" s="22">
        <v>4665</v>
      </c>
      <c r="AM28" s="22">
        <v>117</v>
      </c>
      <c r="AN28" s="22">
        <v>121</v>
      </c>
      <c r="AO28" s="22">
        <v>7024</v>
      </c>
    </row>
    <row r="29" spans="1:41" s="59" customFormat="1" ht="18" x14ac:dyDescent="0.25">
      <c r="A29" s="28" t="s">
        <v>22</v>
      </c>
      <c r="B29" s="76"/>
      <c r="C29" s="19">
        <v>7716</v>
      </c>
      <c r="D29" s="19">
        <v>156</v>
      </c>
      <c r="E29" s="19">
        <v>167</v>
      </c>
      <c r="F29" s="19">
        <v>11949</v>
      </c>
      <c r="G29" s="48"/>
      <c r="H29" s="21">
        <v>7501</v>
      </c>
      <c r="I29" s="21">
        <v>147</v>
      </c>
      <c r="J29" s="21">
        <v>160</v>
      </c>
      <c r="K29" s="21">
        <v>11432</v>
      </c>
      <c r="L29" s="48"/>
      <c r="M29" s="21">
        <v>7759</v>
      </c>
      <c r="N29" s="21">
        <v>157</v>
      </c>
      <c r="O29" s="21">
        <v>162</v>
      </c>
      <c r="P29" s="21">
        <v>11719</v>
      </c>
      <c r="Q29" s="48"/>
      <c r="R29" s="21">
        <v>7892</v>
      </c>
      <c r="S29" s="21">
        <v>179</v>
      </c>
      <c r="T29" s="21">
        <v>200</v>
      </c>
      <c r="U29" s="21">
        <v>12080</v>
      </c>
      <c r="V29" s="48"/>
      <c r="W29" s="21">
        <v>7809</v>
      </c>
      <c r="X29" s="21">
        <v>166</v>
      </c>
      <c r="Y29" s="21">
        <v>181</v>
      </c>
      <c r="Z29" s="21">
        <v>12094</v>
      </c>
      <c r="AA29" s="48"/>
      <c r="AB29" s="21">
        <v>7415</v>
      </c>
      <c r="AC29" s="21">
        <v>211</v>
      </c>
      <c r="AD29" s="21">
        <v>238</v>
      </c>
      <c r="AE29" s="21">
        <v>12194</v>
      </c>
      <c r="AF29" s="48"/>
      <c r="AG29" s="21">
        <v>5956</v>
      </c>
      <c r="AH29" s="21">
        <v>200</v>
      </c>
      <c r="AI29" s="21">
        <v>222</v>
      </c>
      <c r="AJ29" s="21">
        <v>10817</v>
      </c>
      <c r="AK29" s="48"/>
      <c r="AL29" s="24">
        <v>52048</v>
      </c>
      <c r="AM29" s="21">
        <v>1216</v>
      </c>
      <c r="AN29" s="21">
        <v>1330</v>
      </c>
      <c r="AO29" s="21">
        <v>82285</v>
      </c>
    </row>
    <row r="30" spans="1:41" x14ac:dyDescent="0.3">
      <c r="A30" s="28" t="s">
        <v>67</v>
      </c>
      <c r="B30" s="17"/>
      <c r="C30" s="19">
        <v>32076</v>
      </c>
      <c r="D30" s="19">
        <v>542</v>
      </c>
      <c r="E30" s="19">
        <v>568</v>
      </c>
      <c r="F30" s="19">
        <v>44828</v>
      </c>
      <c r="G30" s="48"/>
      <c r="H30" s="21">
        <v>31315</v>
      </c>
      <c r="I30" s="24">
        <v>485</v>
      </c>
      <c r="J30" s="24">
        <v>507</v>
      </c>
      <c r="K30" s="21">
        <v>42905</v>
      </c>
      <c r="L30" s="48"/>
      <c r="M30" s="21">
        <v>32656</v>
      </c>
      <c r="N30" s="21">
        <v>553</v>
      </c>
      <c r="O30" s="21">
        <v>568</v>
      </c>
      <c r="P30" s="21">
        <v>44309</v>
      </c>
      <c r="Q30" s="48"/>
      <c r="R30" s="23">
        <v>33414</v>
      </c>
      <c r="S30" s="21">
        <v>547</v>
      </c>
      <c r="T30" s="21">
        <v>582</v>
      </c>
      <c r="U30" s="23">
        <v>46120</v>
      </c>
      <c r="V30" s="48"/>
      <c r="W30" s="21">
        <v>33349</v>
      </c>
      <c r="X30" s="21">
        <v>565</v>
      </c>
      <c r="Y30" s="21">
        <v>608</v>
      </c>
      <c r="Z30" s="21">
        <v>46038</v>
      </c>
      <c r="AA30" s="48"/>
      <c r="AB30" s="21">
        <v>29522</v>
      </c>
      <c r="AC30" s="23">
        <v>642</v>
      </c>
      <c r="AD30" s="23">
        <v>708</v>
      </c>
      <c r="AE30" s="21">
        <v>44695</v>
      </c>
      <c r="AF30" s="48"/>
      <c r="AG30" s="24">
        <v>23073</v>
      </c>
      <c r="AH30" s="21">
        <v>639</v>
      </c>
      <c r="AI30" s="21">
        <v>696</v>
      </c>
      <c r="AJ30" s="24">
        <v>38363</v>
      </c>
      <c r="AK30" s="46"/>
      <c r="AL30" s="25">
        <v>215405</v>
      </c>
      <c r="AM30" s="25">
        <v>3973</v>
      </c>
      <c r="AN30" s="25">
        <v>4237</v>
      </c>
      <c r="AO30" s="25">
        <v>307258</v>
      </c>
    </row>
    <row r="32" spans="1:41" x14ac:dyDescent="0.3">
      <c r="A32" s="195" t="s">
        <v>37</v>
      </c>
      <c r="B32" s="196"/>
      <c r="C32" s="196"/>
      <c r="D32" s="196"/>
      <c r="E32" s="196"/>
      <c r="F32" s="19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97" t="s">
        <v>27</v>
      </c>
      <c r="B33" s="64"/>
      <c r="C33" s="182" t="s">
        <v>28</v>
      </c>
      <c r="D33" s="183"/>
      <c r="E33" s="183"/>
      <c r="F33" s="183"/>
      <c r="G33" s="65"/>
      <c r="H33" s="182" t="s">
        <v>29</v>
      </c>
      <c r="I33" s="183"/>
      <c r="J33" s="183"/>
      <c r="K33" s="183"/>
      <c r="L33" s="65"/>
      <c r="M33" s="182" t="s">
        <v>30</v>
      </c>
      <c r="N33" s="183"/>
      <c r="O33" s="183"/>
      <c r="P33" s="183"/>
      <c r="Q33" s="65"/>
      <c r="R33" s="182" t="s">
        <v>31</v>
      </c>
      <c r="S33" s="183"/>
      <c r="T33" s="183"/>
      <c r="U33" s="183"/>
      <c r="V33" s="65"/>
      <c r="W33" s="182" t="s">
        <v>32</v>
      </c>
      <c r="X33" s="183"/>
      <c r="Y33" s="183"/>
      <c r="Z33" s="183"/>
      <c r="AA33" s="65"/>
      <c r="AB33" s="182" t="s">
        <v>33</v>
      </c>
      <c r="AC33" s="183"/>
      <c r="AD33" s="183"/>
      <c r="AE33" s="183"/>
      <c r="AF33" s="65"/>
      <c r="AG33" s="182" t="s">
        <v>34</v>
      </c>
      <c r="AH33" s="183"/>
      <c r="AI33" s="183"/>
      <c r="AJ33" s="183"/>
      <c r="AK33" s="65"/>
      <c r="AL33" s="182" t="s">
        <v>35</v>
      </c>
      <c r="AM33" s="183"/>
      <c r="AN33" s="183"/>
      <c r="AO33" s="183"/>
    </row>
    <row r="34" spans="1:41" ht="15.6" x14ac:dyDescent="0.3">
      <c r="A34" s="198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14.983262989375637</v>
      </c>
      <c r="D35" s="30">
        <v>13.804713804713804</v>
      </c>
      <c r="E35" s="30">
        <v>13.8801261829653</v>
      </c>
      <c r="F35" s="30">
        <v>14.535901926444833</v>
      </c>
      <c r="G35" s="12"/>
      <c r="H35" s="31">
        <v>13.928103623926647</v>
      </c>
      <c r="I35" s="31">
        <v>13.804713804713804</v>
      </c>
      <c r="J35" s="31">
        <v>12.933753943217665</v>
      </c>
      <c r="K35" s="31">
        <v>13.254941205904428</v>
      </c>
      <c r="L35" s="12"/>
      <c r="M35" s="31">
        <v>14.932324261388445</v>
      </c>
      <c r="N35" s="31">
        <v>12.794612794612794</v>
      </c>
      <c r="O35" s="31">
        <v>12.302839116719243</v>
      </c>
      <c r="P35" s="31">
        <v>13.905429071803853</v>
      </c>
      <c r="Q35" s="12"/>
      <c r="R35" s="31">
        <v>15.019647795080774</v>
      </c>
      <c r="S35" s="31">
        <v>16.498316498316498</v>
      </c>
      <c r="T35" s="31">
        <v>16.088328075709779</v>
      </c>
      <c r="U35" s="31">
        <v>14.350763072304229</v>
      </c>
      <c r="V35" s="12"/>
      <c r="W35" s="31">
        <v>15.463542424683451</v>
      </c>
      <c r="X35" s="31">
        <v>11.784511784511784</v>
      </c>
      <c r="Y35" s="31">
        <v>12.302839116719243</v>
      </c>
      <c r="Z35" s="31">
        <v>14.93620215161371</v>
      </c>
      <c r="AA35" s="12"/>
      <c r="AB35" s="31">
        <v>13.97904235191384</v>
      </c>
      <c r="AC35" s="31">
        <v>15.824915824915825</v>
      </c>
      <c r="AD35" s="31">
        <v>16.719242902208201</v>
      </c>
      <c r="AE35" s="31">
        <v>14.836127095321491</v>
      </c>
      <c r="AF35" s="12"/>
      <c r="AG35" s="31">
        <v>11.694076553631204</v>
      </c>
      <c r="AH35" s="31">
        <v>15.488215488215488</v>
      </c>
      <c r="AI35" s="31">
        <v>15.772870662460567</v>
      </c>
      <c r="AJ35" s="31">
        <v>14.180635476607456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13.649025069637883</v>
      </c>
      <c r="D36" s="30">
        <v>0</v>
      </c>
      <c r="E36" s="30">
        <v>0</v>
      </c>
      <c r="F36" s="30">
        <v>13.944223107569721</v>
      </c>
      <c r="G36" s="12"/>
      <c r="H36" s="31">
        <v>11.420612813370473</v>
      </c>
      <c r="I36" s="31">
        <v>0</v>
      </c>
      <c r="J36" s="31">
        <v>0</v>
      </c>
      <c r="K36" s="31">
        <v>10.159362549800797</v>
      </c>
      <c r="L36" s="12"/>
      <c r="M36" s="31">
        <v>12.813370473537605</v>
      </c>
      <c r="N36" s="31">
        <v>37.5</v>
      </c>
      <c r="O36" s="31">
        <v>37.5</v>
      </c>
      <c r="P36" s="31">
        <v>11.952191235059761</v>
      </c>
      <c r="Q36" s="12"/>
      <c r="R36" s="31">
        <v>16.991643454038996</v>
      </c>
      <c r="S36" s="31">
        <v>25</v>
      </c>
      <c r="T36" s="31">
        <v>25</v>
      </c>
      <c r="U36" s="31">
        <v>15.53784860557769</v>
      </c>
      <c r="V36" s="12"/>
      <c r="W36" s="31">
        <v>17.548746518105851</v>
      </c>
      <c r="X36" s="31">
        <v>12.5</v>
      </c>
      <c r="Y36" s="31">
        <v>12.5</v>
      </c>
      <c r="Z36" s="31">
        <v>18.127490039840637</v>
      </c>
      <c r="AA36" s="12"/>
      <c r="AB36" s="31">
        <v>13.649025069637883</v>
      </c>
      <c r="AC36" s="31">
        <v>12.5</v>
      </c>
      <c r="AD36" s="31">
        <v>12.5</v>
      </c>
      <c r="AE36" s="31">
        <v>11.752988047808765</v>
      </c>
      <c r="AF36" s="12"/>
      <c r="AG36" s="31">
        <v>13.927576601671309</v>
      </c>
      <c r="AH36" s="31">
        <v>12.5</v>
      </c>
      <c r="AI36" s="31">
        <v>12.5</v>
      </c>
      <c r="AJ36" s="31">
        <v>18.525896414342629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14.54862842892768</v>
      </c>
      <c r="D37" s="30">
        <v>15.614035087719298</v>
      </c>
      <c r="E37" s="30">
        <v>15.422885572139304</v>
      </c>
      <c r="F37" s="30">
        <v>14.13813945821199</v>
      </c>
      <c r="G37" s="12"/>
      <c r="H37" s="31">
        <v>14.5785536159601</v>
      </c>
      <c r="I37" s="31">
        <v>10.526315789473685</v>
      </c>
      <c r="J37" s="31">
        <v>10.447761194029852</v>
      </c>
      <c r="K37" s="31">
        <v>13.984284850815978</v>
      </c>
      <c r="L37" s="12"/>
      <c r="M37" s="31">
        <v>15.528678304239401</v>
      </c>
      <c r="N37" s="31">
        <v>16.315789473684209</v>
      </c>
      <c r="O37" s="31">
        <v>15.422885572139304</v>
      </c>
      <c r="P37" s="31">
        <v>14.819495576680037</v>
      </c>
      <c r="Q37" s="12"/>
      <c r="R37" s="31">
        <v>15.892768079800499</v>
      </c>
      <c r="S37" s="31">
        <v>11.929824561403509</v>
      </c>
      <c r="T37" s="31">
        <v>12.106135986733001</v>
      </c>
      <c r="U37" s="31">
        <v>15.220616517391065</v>
      </c>
      <c r="V37" s="12"/>
      <c r="W37" s="31">
        <v>15.668329177057357</v>
      </c>
      <c r="X37" s="31">
        <v>12.280701754385966</v>
      </c>
      <c r="Y37" s="31">
        <v>12.603648424543946</v>
      </c>
      <c r="Z37" s="31">
        <v>15.116215176658057</v>
      </c>
      <c r="AA37" s="12"/>
      <c r="AB37" s="31">
        <v>13.563591022443891</v>
      </c>
      <c r="AC37" s="31">
        <v>15.614035087719298</v>
      </c>
      <c r="AD37" s="31">
        <v>15.588723051409618</v>
      </c>
      <c r="AE37" s="31">
        <v>14.737073465575032</v>
      </c>
      <c r="AF37" s="12"/>
      <c r="AG37" s="31">
        <v>10.219451371571072</v>
      </c>
      <c r="AH37" s="31">
        <v>17.719298245614034</v>
      </c>
      <c r="AI37" s="31">
        <v>18.407960199004975</v>
      </c>
      <c r="AJ37" s="31">
        <v>11.984174954667839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14.10681399631676</v>
      </c>
      <c r="D38" s="30">
        <v>15.789473684210526</v>
      </c>
      <c r="E38" s="30">
        <v>15</v>
      </c>
      <c r="F38" s="30">
        <v>13.995668651867893</v>
      </c>
      <c r="G38" s="12"/>
      <c r="H38" s="31">
        <v>14.290976058931861</v>
      </c>
      <c r="I38" s="31">
        <v>12.280701754385966</v>
      </c>
      <c r="J38" s="31">
        <v>13.333333333333334</v>
      </c>
      <c r="K38" s="31">
        <v>13.616675690308609</v>
      </c>
      <c r="L38" s="12"/>
      <c r="M38" s="31">
        <v>13.996316758747698</v>
      </c>
      <c r="N38" s="31">
        <v>17.543859649122808</v>
      </c>
      <c r="O38" s="31">
        <v>18.333333333333332</v>
      </c>
      <c r="P38" s="31">
        <v>13.21061180292366</v>
      </c>
      <c r="Q38" s="12"/>
      <c r="R38" s="31">
        <v>16.685082872928177</v>
      </c>
      <c r="S38" s="31">
        <v>22.807017543859651</v>
      </c>
      <c r="T38" s="31">
        <v>21.666666666666668</v>
      </c>
      <c r="U38" s="31">
        <v>16.242555495397944</v>
      </c>
      <c r="V38" s="12"/>
      <c r="W38" s="31">
        <v>16.390423572744016</v>
      </c>
      <c r="X38" s="31">
        <v>7.0175438596491224</v>
      </c>
      <c r="Y38" s="31">
        <v>6.666666666666667</v>
      </c>
      <c r="Z38" s="31">
        <v>15.917704385489984</v>
      </c>
      <c r="AA38" s="12"/>
      <c r="AB38" s="31">
        <v>13.885819521178638</v>
      </c>
      <c r="AC38" s="31">
        <v>15.789473684210526</v>
      </c>
      <c r="AD38" s="31">
        <v>16.666666666666668</v>
      </c>
      <c r="AE38" s="31">
        <v>15.376285868976719</v>
      </c>
      <c r="AF38" s="12"/>
      <c r="AG38" s="31">
        <v>10.644567219152854</v>
      </c>
      <c r="AH38" s="31">
        <v>8.7719298245614041</v>
      </c>
      <c r="AI38" s="31">
        <v>8.3333333333333339</v>
      </c>
      <c r="AJ38" s="31">
        <v>11.640498105035192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14.645528351339257</v>
      </c>
      <c r="D39" s="30">
        <v>16.307692307692307</v>
      </c>
      <c r="E39" s="30">
        <v>15.929203539823009</v>
      </c>
      <c r="F39" s="30">
        <v>14.44449568786607</v>
      </c>
      <c r="G39" s="12"/>
      <c r="H39" s="31">
        <v>14.581601994502334</v>
      </c>
      <c r="I39" s="31">
        <v>12.307692307692308</v>
      </c>
      <c r="J39" s="31">
        <v>12.389380530973451</v>
      </c>
      <c r="K39" s="31">
        <v>14.02020015680487</v>
      </c>
      <c r="L39" s="12"/>
      <c r="M39" s="31">
        <v>15.029086492360801</v>
      </c>
      <c r="N39" s="31">
        <v>12.615384615384615</v>
      </c>
      <c r="O39" s="31">
        <v>12.979351032448378</v>
      </c>
      <c r="P39" s="31">
        <v>14.034035880643822</v>
      </c>
      <c r="Q39" s="12"/>
      <c r="R39" s="31">
        <v>15.527712075688806</v>
      </c>
      <c r="S39" s="31">
        <v>11.692307692307692</v>
      </c>
      <c r="T39" s="31">
        <v>11.799410029498524</v>
      </c>
      <c r="U39" s="31">
        <v>14.896462666605174</v>
      </c>
      <c r="V39" s="12"/>
      <c r="W39" s="31">
        <v>15.105798120565108</v>
      </c>
      <c r="X39" s="31">
        <v>15.692307692307692</v>
      </c>
      <c r="Y39" s="31">
        <v>15.044247787610619</v>
      </c>
      <c r="Z39" s="31">
        <v>14.412212332241849</v>
      </c>
      <c r="AA39" s="12"/>
      <c r="AB39" s="31">
        <v>14.447356645144794</v>
      </c>
      <c r="AC39" s="31">
        <v>16</v>
      </c>
      <c r="AD39" s="31">
        <v>15.929203539823009</v>
      </c>
      <c r="AE39" s="31">
        <v>15.496010699626435</v>
      </c>
      <c r="AF39" s="12"/>
      <c r="AG39" s="31">
        <v>10.662916320398901</v>
      </c>
      <c r="AH39" s="31">
        <v>15.384615384615385</v>
      </c>
      <c r="AI39" s="31">
        <v>15.929203539823009</v>
      </c>
      <c r="AJ39" s="31">
        <v>12.696582576211778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14.129951045838895</v>
      </c>
      <c r="D40" s="30">
        <v>9.8214285714285712</v>
      </c>
      <c r="E40" s="30">
        <v>9.4017094017094021</v>
      </c>
      <c r="F40" s="30">
        <v>13.946143617021276</v>
      </c>
      <c r="G40" s="12"/>
      <c r="H40" s="31">
        <v>14.263462394303517</v>
      </c>
      <c r="I40" s="31">
        <v>14.285714285714286</v>
      </c>
      <c r="J40" s="31">
        <v>14.52991452991453</v>
      </c>
      <c r="K40" s="31">
        <v>13.879654255319149</v>
      </c>
      <c r="L40" s="12"/>
      <c r="M40" s="31">
        <v>14.864263462394304</v>
      </c>
      <c r="N40" s="31">
        <v>16.071428571428573</v>
      </c>
      <c r="O40" s="31">
        <v>16.239316239316238</v>
      </c>
      <c r="P40" s="31">
        <v>14.162234042553191</v>
      </c>
      <c r="Q40" s="12"/>
      <c r="R40" s="31">
        <v>15.620827770360481</v>
      </c>
      <c r="S40" s="31">
        <v>18.75</v>
      </c>
      <c r="T40" s="31">
        <v>17.948717948717949</v>
      </c>
      <c r="U40" s="31">
        <v>15.342420212765957</v>
      </c>
      <c r="V40" s="12"/>
      <c r="W40" s="31">
        <v>15.86559857587895</v>
      </c>
      <c r="X40" s="31">
        <v>16.964285714285715</v>
      </c>
      <c r="Y40" s="31">
        <v>17.948717948717949</v>
      </c>
      <c r="Z40" s="31">
        <v>15.674867021276595</v>
      </c>
      <c r="AA40" s="12"/>
      <c r="AB40" s="31">
        <v>14.018691588785046</v>
      </c>
      <c r="AC40" s="31">
        <v>12.5</v>
      </c>
      <c r="AD40" s="31">
        <v>12.820512820512821</v>
      </c>
      <c r="AE40" s="31">
        <v>15.093085106382979</v>
      </c>
      <c r="AF40" s="12"/>
      <c r="AG40" s="31">
        <v>11.237205162438807</v>
      </c>
      <c r="AH40" s="31">
        <v>11.607142857142858</v>
      </c>
      <c r="AI40" s="31">
        <v>11.111111111111111</v>
      </c>
      <c r="AJ40" s="31">
        <v>11.901595744680851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14.71928734203439</v>
      </c>
      <c r="D41" s="30">
        <v>13.513513513513514</v>
      </c>
      <c r="E41" s="30">
        <v>13.157894736842104</v>
      </c>
      <c r="F41" s="30">
        <v>13.999838618575001</v>
      </c>
      <c r="G41" s="12"/>
      <c r="H41" s="31">
        <v>14.636420136730889</v>
      </c>
      <c r="I41" s="31">
        <v>17.567567567567568</v>
      </c>
      <c r="J41" s="31">
        <v>17.105263157894736</v>
      </c>
      <c r="K41" s="31">
        <v>14.39522310982006</v>
      </c>
      <c r="L41" s="12"/>
      <c r="M41" s="31">
        <v>15.185415371866585</v>
      </c>
      <c r="N41" s="31">
        <v>17.567567567567568</v>
      </c>
      <c r="O41" s="31">
        <v>17.105263157894736</v>
      </c>
      <c r="P41" s="31">
        <v>14.935850883563301</v>
      </c>
      <c r="Q41" s="12"/>
      <c r="R41" s="31">
        <v>16.055521027553347</v>
      </c>
      <c r="S41" s="31">
        <v>8.1081081081081088</v>
      </c>
      <c r="T41" s="31">
        <v>7.8947368421052628</v>
      </c>
      <c r="U41" s="31">
        <v>15.734688937303316</v>
      </c>
      <c r="V41" s="12"/>
      <c r="W41" s="31">
        <v>15.268282577170085</v>
      </c>
      <c r="X41" s="31">
        <v>20.27027027027027</v>
      </c>
      <c r="Y41" s="31">
        <v>21.05263157894737</v>
      </c>
      <c r="Z41" s="31">
        <v>14.790607601065117</v>
      </c>
      <c r="AA41" s="12"/>
      <c r="AB41" s="31">
        <v>13.238036047234306</v>
      </c>
      <c r="AC41" s="31">
        <v>6.756756756756757</v>
      </c>
      <c r="AD41" s="31">
        <v>6.5789473684210522</v>
      </c>
      <c r="AE41" s="31">
        <v>13.612523198579844</v>
      </c>
      <c r="AF41" s="12"/>
      <c r="AG41" s="31">
        <v>10.8970374974104</v>
      </c>
      <c r="AH41" s="31">
        <v>16.216216216216218</v>
      </c>
      <c r="AI41" s="31">
        <v>17.105263157894736</v>
      </c>
      <c r="AJ41" s="31">
        <v>12.531267651093358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15.280975944343735</v>
      </c>
      <c r="D42" s="30">
        <v>13.131313131313131</v>
      </c>
      <c r="E42" s="30">
        <v>13.033175355450236</v>
      </c>
      <c r="F42" s="30">
        <v>15.134653112181201</v>
      </c>
      <c r="G42" s="12"/>
      <c r="H42" s="31">
        <v>14.399098525304982</v>
      </c>
      <c r="I42" s="31">
        <v>15.404040404040405</v>
      </c>
      <c r="J42" s="31">
        <v>14.691943127962086</v>
      </c>
      <c r="K42" s="31">
        <v>13.690030319243803</v>
      </c>
      <c r="L42" s="12"/>
      <c r="M42" s="31">
        <v>15.423056195188869</v>
      </c>
      <c r="N42" s="31">
        <v>13.636363636363637</v>
      </c>
      <c r="O42" s="31">
        <v>13.270142180094787</v>
      </c>
      <c r="P42" s="31">
        <v>14.810058855002675</v>
      </c>
      <c r="Q42" s="12"/>
      <c r="R42" s="31">
        <v>14.996815442653471</v>
      </c>
      <c r="S42" s="31">
        <v>10.1010101010101</v>
      </c>
      <c r="T42" s="31">
        <v>9.4786729857819907</v>
      </c>
      <c r="U42" s="31">
        <v>14.670947030497592</v>
      </c>
      <c r="V42" s="12"/>
      <c r="W42" s="31">
        <v>16.314732252216942</v>
      </c>
      <c r="X42" s="31">
        <v>13.383838383838384</v>
      </c>
      <c r="Y42" s="31">
        <v>13.270142180094787</v>
      </c>
      <c r="Z42" s="31">
        <v>15.548421615837347</v>
      </c>
      <c r="AA42" s="12"/>
      <c r="AB42" s="31">
        <v>13.394738131399736</v>
      </c>
      <c r="AC42" s="31">
        <v>17.424242424242426</v>
      </c>
      <c r="AD42" s="31">
        <v>18.48341232227488</v>
      </c>
      <c r="AE42" s="31">
        <v>14.171571250222936</v>
      </c>
      <c r="AF42" s="12"/>
      <c r="AG42" s="31">
        <v>10.190583508892264</v>
      </c>
      <c r="AH42" s="31">
        <v>16.91919191919192</v>
      </c>
      <c r="AI42" s="31">
        <v>17.772511848341232</v>
      </c>
      <c r="AJ42" s="31">
        <v>11.974317817014446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14.74168673798988</v>
      </c>
      <c r="D43" s="35">
        <v>14.410005437737901</v>
      </c>
      <c r="E43" s="35">
        <v>14.212152420185376</v>
      </c>
      <c r="F43" s="35">
        <v>14.403866444300739</v>
      </c>
      <c r="G43" s="48"/>
      <c r="H43" s="36">
        <v>14.43548236524207</v>
      </c>
      <c r="I43" s="36">
        <v>12.941816204458945</v>
      </c>
      <c r="J43" s="36">
        <v>12.667353244078269</v>
      </c>
      <c r="K43" s="36">
        <v>13.842279023858957</v>
      </c>
      <c r="L43" s="48"/>
      <c r="M43" s="36">
        <v>15.252338542541869</v>
      </c>
      <c r="N43" s="36">
        <v>14.681892332789559</v>
      </c>
      <c r="O43" s="36">
        <v>14.315139031925849</v>
      </c>
      <c r="P43" s="36">
        <v>14.510057520166093</v>
      </c>
      <c r="Q43" s="48"/>
      <c r="R43" s="36">
        <v>15.58374876304636</v>
      </c>
      <c r="S43" s="36">
        <v>12.887438825448614</v>
      </c>
      <c r="T43" s="36">
        <v>12.667353244078269</v>
      </c>
      <c r="U43" s="36">
        <v>15.0246758108982</v>
      </c>
      <c r="V43" s="48"/>
      <c r="W43" s="36">
        <v>15.679904404488507</v>
      </c>
      <c r="X43" s="36">
        <v>13.485589994562263</v>
      </c>
      <c r="Y43" s="36">
        <v>13.594232749742533</v>
      </c>
      <c r="Z43" s="36">
        <v>15.09615057349988</v>
      </c>
      <c r="AA43" s="48"/>
      <c r="AB43" s="36">
        <v>13.711981179633675</v>
      </c>
      <c r="AC43" s="36">
        <v>15.551930396954866</v>
      </c>
      <c r="AD43" s="36">
        <v>15.962924819773429</v>
      </c>
      <c r="AE43" s="36">
        <v>14.680235526360573</v>
      </c>
      <c r="AF43" s="48"/>
      <c r="AG43" s="36">
        <v>10.594858007057637</v>
      </c>
      <c r="AH43" s="36">
        <v>16.041326808047852</v>
      </c>
      <c r="AI43" s="36">
        <v>16.580844490216272</v>
      </c>
      <c r="AJ43" s="36">
        <v>12.442735100915558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15.537523145626839</v>
      </c>
      <c r="D44" s="30">
        <v>13.584905660377359</v>
      </c>
      <c r="E44" s="30">
        <v>13.261648745519713</v>
      </c>
      <c r="F44" s="30">
        <v>15.481618402135963</v>
      </c>
      <c r="G44" s="12"/>
      <c r="H44" s="31">
        <v>15.052826489489162</v>
      </c>
      <c r="I44" s="31">
        <v>10.943396226415095</v>
      </c>
      <c r="J44" s="31">
        <v>10.394265232974911</v>
      </c>
      <c r="K44" s="31">
        <v>14.450605873896077</v>
      </c>
      <c r="L44" s="12"/>
      <c r="M44" s="31">
        <v>15.172639146062521</v>
      </c>
      <c r="N44" s="31">
        <v>12.830188679245284</v>
      </c>
      <c r="O44" s="31">
        <v>12.544802867383513</v>
      </c>
      <c r="P44" s="31">
        <v>14.438283014992813</v>
      </c>
      <c r="Q44" s="12"/>
      <c r="R44" s="31">
        <v>15.798932578150529</v>
      </c>
      <c r="S44" s="31">
        <v>13.962264150943396</v>
      </c>
      <c r="T44" s="31">
        <v>13.261648745519713</v>
      </c>
      <c r="U44" s="31">
        <v>15.522694598480181</v>
      </c>
      <c r="V44" s="12"/>
      <c r="W44" s="31">
        <v>15.853392876592963</v>
      </c>
      <c r="X44" s="31">
        <v>14.339622641509434</v>
      </c>
      <c r="Y44" s="31">
        <v>14.336917562724015</v>
      </c>
      <c r="Z44" s="31">
        <v>15.637707948243992</v>
      </c>
      <c r="AA44" s="12"/>
      <c r="AB44" s="31">
        <v>13.244744581200305</v>
      </c>
      <c r="AC44" s="31">
        <v>17.735849056603772</v>
      </c>
      <c r="AD44" s="31">
        <v>18.996415770609318</v>
      </c>
      <c r="AE44" s="31">
        <v>14.052166769357157</v>
      </c>
      <c r="AF44" s="12"/>
      <c r="AG44" s="31">
        <v>9.3399411828776824</v>
      </c>
      <c r="AH44" s="31">
        <v>16.60377358490566</v>
      </c>
      <c r="AI44" s="31">
        <v>17.204301075268816</v>
      </c>
      <c r="AJ44" s="31">
        <v>10.416923392893818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15.061808718282368</v>
      </c>
      <c r="D45" s="30">
        <v>10</v>
      </c>
      <c r="E45" s="30">
        <v>9.3333333333333339</v>
      </c>
      <c r="F45" s="30">
        <v>15.106145251396647</v>
      </c>
      <c r="G45" s="12"/>
      <c r="H45" s="31">
        <v>13.825634352635003</v>
      </c>
      <c r="I45" s="31">
        <v>7.1428571428571432</v>
      </c>
      <c r="J45" s="31">
        <v>6.666666666666667</v>
      </c>
      <c r="K45" s="31">
        <v>13.139664804469273</v>
      </c>
      <c r="L45" s="12"/>
      <c r="M45" s="31">
        <v>15.159401431359791</v>
      </c>
      <c r="N45" s="31">
        <v>14.285714285714286</v>
      </c>
      <c r="O45" s="31">
        <v>13.333333333333334</v>
      </c>
      <c r="P45" s="31">
        <v>14.368715083798882</v>
      </c>
      <c r="Q45" s="12"/>
      <c r="R45" s="31">
        <v>15.061808718282368</v>
      </c>
      <c r="S45" s="31">
        <v>22.857142857142858</v>
      </c>
      <c r="T45" s="31">
        <v>22.666666666666668</v>
      </c>
      <c r="U45" s="31">
        <v>15.307262569832401</v>
      </c>
      <c r="V45" s="12"/>
      <c r="W45" s="31">
        <v>15.126870527000651</v>
      </c>
      <c r="X45" s="31">
        <v>18.571428571428573</v>
      </c>
      <c r="Y45" s="31">
        <v>20</v>
      </c>
      <c r="Z45" s="31">
        <v>14.346368715083798</v>
      </c>
      <c r="AA45" s="12"/>
      <c r="AB45" s="31">
        <v>14.150943396226415</v>
      </c>
      <c r="AC45" s="31">
        <v>10</v>
      </c>
      <c r="AD45" s="31">
        <v>10.666666666666666</v>
      </c>
      <c r="AE45" s="31">
        <v>14.212290502793296</v>
      </c>
      <c r="AF45" s="12"/>
      <c r="AG45" s="31">
        <v>11.613532856213403</v>
      </c>
      <c r="AH45" s="31">
        <v>17.142857142857142</v>
      </c>
      <c r="AI45" s="31">
        <v>17.333333333333332</v>
      </c>
      <c r="AJ45" s="31">
        <v>13.519553072625698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14.281396403203869</v>
      </c>
      <c r="D46" s="30">
        <v>15.044247787610619</v>
      </c>
      <c r="E46" s="30">
        <v>14.52991452991453</v>
      </c>
      <c r="F46" s="30">
        <v>14.048212801330008</v>
      </c>
      <c r="G46" s="12"/>
      <c r="H46" s="31">
        <v>15.112588786459121</v>
      </c>
      <c r="I46" s="31">
        <v>15.044247787610619</v>
      </c>
      <c r="J46" s="31">
        <v>14.52991452991453</v>
      </c>
      <c r="K46" s="31">
        <v>14.972984206151288</v>
      </c>
      <c r="L46" s="12"/>
      <c r="M46" s="31">
        <v>14.628985945292429</v>
      </c>
      <c r="N46" s="31">
        <v>15.044247787610619</v>
      </c>
      <c r="O46" s="31">
        <v>14.52991452991453</v>
      </c>
      <c r="P46" s="31">
        <v>13.840399002493765</v>
      </c>
      <c r="Q46" s="12"/>
      <c r="R46" s="31">
        <v>15.29393985189663</v>
      </c>
      <c r="S46" s="31">
        <v>14.159292035398231</v>
      </c>
      <c r="T46" s="31">
        <v>14.52991452991453</v>
      </c>
      <c r="U46" s="31">
        <v>14.546965918536991</v>
      </c>
      <c r="V46" s="12"/>
      <c r="W46" s="31">
        <v>14.78011183315702</v>
      </c>
      <c r="X46" s="31">
        <v>12.389380530973451</v>
      </c>
      <c r="Y46" s="31">
        <v>11.965811965811966</v>
      </c>
      <c r="Z46" s="31">
        <v>14.256026600166251</v>
      </c>
      <c r="AA46" s="12"/>
      <c r="AB46" s="31">
        <v>14.734774066797643</v>
      </c>
      <c r="AC46" s="31">
        <v>17.699115044247787</v>
      </c>
      <c r="AD46" s="31">
        <v>18.803418803418804</v>
      </c>
      <c r="AE46" s="31">
        <v>15.482128013300082</v>
      </c>
      <c r="AF46" s="12"/>
      <c r="AG46" s="31">
        <v>11.16820311319329</v>
      </c>
      <c r="AH46" s="31">
        <v>10.619469026548673</v>
      </c>
      <c r="AI46" s="31">
        <v>11.111111111111111</v>
      </c>
      <c r="AJ46" s="31">
        <v>12.853283458021613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15.284183637266729</v>
      </c>
      <c r="D47" s="30">
        <v>12.978723404255319</v>
      </c>
      <c r="E47" s="30">
        <v>12.955465587044534</v>
      </c>
      <c r="F47" s="30">
        <v>14.945487583282858</v>
      </c>
      <c r="G47" s="12"/>
      <c r="H47" s="31">
        <v>14.766195983821756</v>
      </c>
      <c r="I47" s="31">
        <v>10.425531914893616</v>
      </c>
      <c r="J47" s="31">
        <v>10.121457489878543</v>
      </c>
      <c r="K47" s="31">
        <v>14.110135271552595</v>
      </c>
      <c r="L47" s="12"/>
      <c r="M47" s="31">
        <v>15.394167317107785</v>
      </c>
      <c r="N47" s="31">
        <v>13.829787234042554</v>
      </c>
      <c r="O47" s="31">
        <v>13.360323886639677</v>
      </c>
      <c r="P47" s="31">
        <v>14.597213809812235</v>
      </c>
      <c r="Q47" s="12"/>
      <c r="R47" s="31">
        <v>15.798623430071666</v>
      </c>
      <c r="S47" s="31">
        <v>13.191489361702128</v>
      </c>
      <c r="T47" s="31">
        <v>13.157894736842104</v>
      </c>
      <c r="U47" s="31">
        <v>15.404805168584696</v>
      </c>
      <c r="V47" s="12"/>
      <c r="W47" s="31">
        <v>15.575108209749521</v>
      </c>
      <c r="X47" s="31">
        <v>18.297872340425531</v>
      </c>
      <c r="Y47" s="31">
        <v>19.02834008097166</v>
      </c>
      <c r="Z47" s="31">
        <v>15.006056935190793</v>
      </c>
      <c r="AA47" s="12"/>
      <c r="AB47" s="31">
        <v>12.690697509401831</v>
      </c>
      <c r="AC47" s="31">
        <v>15.106382978723405</v>
      </c>
      <c r="AD47" s="31">
        <v>15.587044534412955</v>
      </c>
      <c r="AE47" s="31">
        <v>13.597819503331314</v>
      </c>
      <c r="AF47" s="12"/>
      <c r="AG47" s="31">
        <v>10.491023912580713</v>
      </c>
      <c r="AH47" s="31">
        <v>16.170212765957448</v>
      </c>
      <c r="AI47" s="31">
        <v>15.789473684210526</v>
      </c>
      <c r="AJ47" s="31">
        <v>12.338481728245508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15.236757410338022</v>
      </c>
      <c r="D48" s="35">
        <v>13.18082788671024</v>
      </c>
      <c r="E48" s="35">
        <v>12.953367875647668</v>
      </c>
      <c r="F48" s="35">
        <v>15.011272224214787</v>
      </c>
      <c r="G48" s="48"/>
      <c r="H48" s="36">
        <v>14.849126051316702</v>
      </c>
      <c r="I48" s="41">
        <v>10.893246187363834</v>
      </c>
      <c r="J48" s="41">
        <v>10.466321243523316</v>
      </c>
      <c r="K48" s="36">
        <v>14.267049239124866</v>
      </c>
      <c r="L48" s="48"/>
      <c r="M48" s="36">
        <v>15.218976155337044</v>
      </c>
      <c r="N48" s="36">
        <v>13.725490196078431</v>
      </c>
      <c r="O48" s="36">
        <v>13.264248704663212</v>
      </c>
      <c r="P48" s="36">
        <v>14.44125634062612</v>
      </c>
      <c r="Q48" s="48"/>
      <c r="R48" s="40">
        <v>15.699070040363448</v>
      </c>
      <c r="S48" s="36">
        <v>14.270152505446623</v>
      </c>
      <c r="T48" s="36">
        <v>14.093264248704664</v>
      </c>
      <c r="U48" s="40">
        <v>15.330224932110468</v>
      </c>
      <c r="V48" s="48"/>
      <c r="W48" s="36">
        <v>15.547929372855137</v>
      </c>
      <c r="X48" s="36">
        <v>16.44880174291939</v>
      </c>
      <c r="Y48" s="36">
        <v>16.891191709844559</v>
      </c>
      <c r="Z48" s="36">
        <v>15.072757083568172</v>
      </c>
      <c r="AA48" s="48"/>
      <c r="AB48" s="36">
        <v>13.191913085225556</v>
      </c>
      <c r="AC48" s="36">
        <v>15.79520697167756</v>
      </c>
      <c r="AD48" s="36">
        <v>16.580310880829014</v>
      </c>
      <c r="AE48" s="36">
        <v>14.007019521442844</v>
      </c>
      <c r="AF48" s="48"/>
      <c r="AG48" s="41">
        <v>10.256227884564092</v>
      </c>
      <c r="AH48" s="36">
        <v>15.686274509803921</v>
      </c>
      <c r="AI48" s="36">
        <v>15.751295336787564</v>
      </c>
      <c r="AJ48" s="41">
        <v>11.870420658912742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13.859330391902414</v>
      </c>
      <c r="D49" s="30">
        <v>17.977528089887642</v>
      </c>
      <c r="E49" s="30">
        <v>17.204301075268816</v>
      </c>
      <c r="F49" s="30">
        <v>13.20754716981132</v>
      </c>
      <c r="G49" s="12"/>
      <c r="H49" s="31">
        <v>14.897482481183493</v>
      </c>
      <c r="I49" s="31">
        <v>11.235955056179776</v>
      </c>
      <c r="J49" s="31">
        <v>10.75268817204301</v>
      </c>
      <c r="K49" s="31">
        <v>14.37635665386542</v>
      </c>
      <c r="L49" s="12"/>
      <c r="M49" s="31">
        <v>15.105112899039709</v>
      </c>
      <c r="N49" s="31">
        <v>10.112359550561798</v>
      </c>
      <c r="O49" s="31">
        <v>10.75268817204301</v>
      </c>
      <c r="P49" s="31">
        <v>14.52663215895809</v>
      </c>
      <c r="Q49" s="12"/>
      <c r="R49" s="31">
        <v>13.989099403062548</v>
      </c>
      <c r="S49" s="31">
        <v>13.48314606741573</v>
      </c>
      <c r="T49" s="31">
        <v>12.903225806451612</v>
      </c>
      <c r="U49" s="31">
        <v>13.39121723159125</v>
      </c>
      <c r="V49" s="12"/>
      <c r="W49" s="31">
        <v>14.06696080975863</v>
      </c>
      <c r="X49" s="31">
        <v>12.359550561797754</v>
      </c>
      <c r="Y49" s="31">
        <v>11.827956989247312</v>
      </c>
      <c r="Z49" s="31">
        <v>13.3077308398731</v>
      </c>
      <c r="AA49" s="12"/>
      <c r="AB49" s="31">
        <v>15.77991175707241</v>
      </c>
      <c r="AC49" s="31">
        <v>17.977528089887642</v>
      </c>
      <c r="AD49" s="31">
        <v>20.43010752688172</v>
      </c>
      <c r="AE49" s="31">
        <v>17.19819669393889</v>
      </c>
      <c r="AF49" s="12"/>
      <c r="AG49" s="31">
        <v>12.302102257980794</v>
      </c>
      <c r="AH49" s="31">
        <v>16.853932584269664</v>
      </c>
      <c r="AI49" s="31">
        <v>16.129032258064516</v>
      </c>
      <c r="AJ49" s="31">
        <v>13.992319251961931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14.90566037735849</v>
      </c>
      <c r="D50" s="30">
        <v>11.111111111111111</v>
      </c>
      <c r="E50" s="30">
        <v>9.5238095238095237</v>
      </c>
      <c r="F50" s="30">
        <v>13.484486873508354</v>
      </c>
      <c r="G50" s="12"/>
      <c r="H50" s="31">
        <v>14.339622641509434</v>
      </c>
      <c r="I50" s="31">
        <v>16.666666666666668</v>
      </c>
      <c r="J50" s="31">
        <v>14.285714285714286</v>
      </c>
      <c r="K50" s="31">
        <v>13.007159904534607</v>
      </c>
      <c r="L50" s="12"/>
      <c r="M50" s="31">
        <v>15.09433962264151</v>
      </c>
      <c r="N50" s="31">
        <v>11.111111111111111</v>
      </c>
      <c r="O50" s="31">
        <v>9.5238095238095237</v>
      </c>
      <c r="P50" s="31">
        <v>14.558472553699284</v>
      </c>
      <c r="Q50" s="12"/>
      <c r="R50" s="31">
        <v>13.773584905660377</v>
      </c>
      <c r="S50" s="31">
        <v>5.5555555555555554</v>
      </c>
      <c r="T50" s="31">
        <v>14.285714285714286</v>
      </c>
      <c r="U50" s="31">
        <v>13.007159904534607</v>
      </c>
      <c r="V50" s="12"/>
      <c r="W50" s="31">
        <v>13.39622641509434</v>
      </c>
      <c r="X50" s="31">
        <v>22.222222222222221</v>
      </c>
      <c r="Y50" s="31">
        <v>23.80952380952381</v>
      </c>
      <c r="Z50" s="31">
        <v>13.961813842482099</v>
      </c>
      <c r="AA50" s="12"/>
      <c r="AB50" s="31">
        <v>16.79245283018868</v>
      </c>
      <c r="AC50" s="31">
        <v>16.666666666666668</v>
      </c>
      <c r="AD50" s="31">
        <v>14.285714285714286</v>
      </c>
      <c r="AE50" s="31">
        <v>18.735083532219569</v>
      </c>
      <c r="AF50" s="12"/>
      <c r="AG50" s="31">
        <v>11.69811320754717</v>
      </c>
      <c r="AH50" s="31">
        <v>16.666666666666668</v>
      </c>
      <c r="AI50" s="31">
        <v>14.285714285714286</v>
      </c>
      <c r="AJ50" s="31">
        <v>13.24582338902148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14.593444018731375</v>
      </c>
      <c r="D51" s="30">
        <v>10.150375939849624</v>
      </c>
      <c r="E51" s="30">
        <v>11.111111111111111</v>
      </c>
      <c r="F51" s="30">
        <v>14.20872396564307</v>
      </c>
      <c r="G51" s="12"/>
      <c r="H51" s="31">
        <v>14.261387824606215</v>
      </c>
      <c r="I51" s="31">
        <v>8.6466165413533833</v>
      </c>
      <c r="J51" s="31">
        <v>8.3333333333333339</v>
      </c>
      <c r="K51" s="31">
        <v>13.905574580362657</v>
      </c>
      <c r="L51" s="12"/>
      <c r="M51" s="31">
        <v>14.482758620689655</v>
      </c>
      <c r="N51" s="31">
        <v>12.781954887218046</v>
      </c>
      <c r="O51" s="31">
        <v>11.805555555555555</v>
      </c>
      <c r="P51" s="31">
        <v>13.860663560321115</v>
      </c>
      <c r="Q51" s="12"/>
      <c r="R51" s="31">
        <v>15.249042145593871</v>
      </c>
      <c r="S51" s="31">
        <v>14.661654135338345</v>
      </c>
      <c r="T51" s="31">
        <v>14.583333333333334</v>
      </c>
      <c r="U51" s="31">
        <v>14.843092123729861</v>
      </c>
      <c r="V51" s="12"/>
      <c r="W51" s="31">
        <v>15.070242656449553</v>
      </c>
      <c r="X51" s="31">
        <v>17.669172932330827</v>
      </c>
      <c r="Y51" s="31">
        <v>18.055555555555557</v>
      </c>
      <c r="Z51" s="31">
        <v>14.635378656037725</v>
      </c>
      <c r="AA51" s="12"/>
      <c r="AB51" s="31">
        <v>14.201787994891443</v>
      </c>
      <c r="AC51" s="31">
        <v>19.924812030075188</v>
      </c>
      <c r="AD51" s="31">
        <v>19.791666666666668</v>
      </c>
      <c r="AE51" s="31">
        <v>14.590467635996182</v>
      </c>
      <c r="AF51" s="12"/>
      <c r="AG51" s="31">
        <v>12.141336739037888</v>
      </c>
      <c r="AH51" s="31">
        <v>16.165413533834588</v>
      </c>
      <c r="AI51" s="31">
        <v>16.319444444444443</v>
      </c>
      <c r="AJ51" s="31">
        <v>13.956099477909392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15.110833593506088</v>
      </c>
      <c r="D52" s="30">
        <v>14.339622641509434</v>
      </c>
      <c r="E52" s="30">
        <v>14.285714285714286</v>
      </c>
      <c r="F52" s="30">
        <v>14.97471436598614</v>
      </c>
      <c r="G52" s="12"/>
      <c r="H52" s="31">
        <v>14.548860443334375</v>
      </c>
      <c r="I52" s="31">
        <v>12.452830188679245</v>
      </c>
      <c r="J52" s="31">
        <v>12.956810631229235</v>
      </c>
      <c r="K52" s="31">
        <v>13.846225884997191</v>
      </c>
      <c r="L52" s="12"/>
      <c r="M52" s="31">
        <v>15.032781767093351</v>
      </c>
      <c r="N52" s="31">
        <v>12.075471698113208</v>
      </c>
      <c r="O52" s="31">
        <v>10.631229235880399</v>
      </c>
      <c r="P52" s="31">
        <v>14.295748267465818</v>
      </c>
      <c r="Q52" s="12"/>
      <c r="R52" s="31">
        <v>15.032781767093351</v>
      </c>
      <c r="S52" s="31">
        <v>15.471698113207546</v>
      </c>
      <c r="T52" s="31">
        <v>14.950166112956811</v>
      </c>
      <c r="U52" s="31">
        <v>14.473684210526315</v>
      </c>
      <c r="V52" s="12"/>
      <c r="W52" s="31">
        <v>15.103028410864814</v>
      </c>
      <c r="X52" s="31">
        <v>11.69811320754717</v>
      </c>
      <c r="Y52" s="31">
        <v>11.627906976744185</v>
      </c>
      <c r="Z52" s="31">
        <v>14.848286195916838</v>
      </c>
      <c r="AA52" s="12"/>
      <c r="AB52" s="31">
        <v>13.971276927880112</v>
      </c>
      <c r="AC52" s="31">
        <v>15.471698113207546</v>
      </c>
      <c r="AD52" s="31">
        <v>16.943521594684384</v>
      </c>
      <c r="AE52" s="31">
        <v>14.543922082787038</v>
      </c>
      <c r="AF52" s="12"/>
      <c r="AG52" s="31">
        <v>11.200437090227911</v>
      </c>
      <c r="AH52" s="31">
        <v>18.490566037735849</v>
      </c>
      <c r="AI52" s="31">
        <v>18.604651162790699</v>
      </c>
      <c r="AJ52" s="31">
        <v>13.017418992320659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14.75583864118896</v>
      </c>
      <c r="D53" s="30">
        <v>19.512195121951219</v>
      </c>
      <c r="E53" s="30">
        <v>17.391304347826086</v>
      </c>
      <c r="F53" s="30">
        <v>13.583282114320836</v>
      </c>
      <c r="G53" s="12"/>
      <c r="H53" s="31">
        <v>13.481953290870488</v>
      </c>
      <c r="I53" s="31">
        <v>14.634146341463415</v>
      </c>
      <c r="J53" s="31">
        <v>13.043478260869565</v>
      </c>
      <c r="K53" s="31">
        <v>12.108174554394591</v>
      </c>
      <c r="L53" s="12"/>
      <c r="M53" s="31">
        <v>14.225053078556263</v>
      </c>
      <c r="N53" s="31">
        <v>12.195121951219512</v>
      </c>
      <c r="O53" s="31">
        <v>10.869565217391305</v>
      </c>
      <c r="P53" s="31">
        <v>12.90719114935464</v>
      </c>
      <c r="Q53" s="12"/>
      <c r="R53" s="31">
        <v>14.543524416135881</v>
      </c>
      <c r="S53" s="31">
        <v>9.7560975609756095</v>
      </c>
      <c r="T53" s="31">
        <v>13.043478260869565</v>
      </c>
      <c r="U53" s="31">
        <v>14.751075599262446</v>
      </c>
      <c r="V53" s="12"/>
      <c r="W53" s="31">
        <v>15.817409766454352</v>
      </c>
      <c r="X53" s="31">
        <v>14.634146341463415</v>
      </c>
      <c r="Y53" s="31">
        <v>19.565217391304348</v>
      </c>
      <c r="Z53" s="31">
        <v>15.181315304240934</v>
      </c>
      <c r="AA53" s="12"/>
      <c r="AB53" s="31">
        <v>15.605095541401274</v>
      </c>
      <c r="AC53" s="31">
        <v>21.951219512195124</v>
      </c>
      <c r="AD53" s="31">
        <v>19.565217391304348</v>
      </c>
      <c r="AE53" s="31">
        <v>16.65642286416718</v>
      </c>
      <c r="AF53" s="12"/>
      <c r="AG53" s="31">
        <v>11.571125265392782</v>
      </c>
      <c r="AH53" s="31">
        <v>7.3170731707317076</v>
      </c>
      <c r="AI53" s="31">
        <v>6.5217391304347823</v>
      </c>
      <c r="AJ53" s="31">
        <v>14.812538414259373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15.013017066820943</v>
      </c>
      <c r="D54" s="30">
        <v>12.605042016806722</v>
      </c>
      <c r="E54" s="30">
        <v>11.851851851851851</v>
      </c>
      <c r="F54" s="30">
        <v>14.857530529172321</v>
      </c>
      <c r="G54" s="12"/>
      <c r="H54" s="31">
        <v>14.579114839456176</v>
      </c>
      <c r="I54" s="31">
        <v>15.966386554621849</v>
      </c>
      <c r="J54" s="31">
        <v>15.555555555555555</v>
      </c>
      <c r="K54" s="31">
        <v>14.16214382632293</v>
      </c>
      <c r="L54" s="12"/>
      <c r="M54" s="31">
        <v>15.707260630604571</v>
      </c>
      <c r="N54" s="31">
        <v>18.487394957983192</v>
      </c>
      <c r="O54" s="31">
        <v>18.518518518518519</v>
      </c>
      <c r="P54" s="31">
        <v>15.078018995929444</v>
      </c>
      <c r="Q54" s="12"/>
      <c r="R54" s="31">
        <v>14.636968469771478</v>
      </c>
      <c r="S54" s="31">
        <v>7.5630252100840334</v>
      </c>
      <c r="T54" s="31">
        <v>7.4074074074074074</v>
      </c>
      <c r="U54" s="31">
        <v>14.246947082767978</v>
      </c>
      <c r="V54" s="12"/>
      <c r="W54" s="31">
        <v>14.897309806190339</v>
      </c>
      <c r="X54" s="31">
        <v>12.605042016806722</v>
      </c>
      <c r="Y54" s="31">
        <v>11.111111111111111</v>
      </c>
      <c r="Z54" s="31">
        <v>14.755766621438264</v>
      </c>
      <c r="AA54" s="12"/>
      <c r="AB54" s="31">
        <v>14.66589528492913</v>
      </c>
      <c r="AC54" s="31">
        <v>15.966386554621849</v>
      </c>
      <c r="AD54" s="31">
        <v>15.555555555555555</v>
      </c>
      <c r="AE54" s="31">
        <v>15.145861601085482</v>
      </c>
      <c r="AF54" s="12"/>
      <c r="AG54" s="31">
        <v>10.500433902227364</v>
      </c>
      <c r="AH54" s="31">
        <v>16.806722689075631</v>
      </c>
      <c r="AI54" s="31">
        <v>20</v>
      </c>
      <c r="AJ54" s="31">
        <v>11.753731343283581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14.874679578467672</v>
      </c>
      <c r="D55" s="30">
        <v>12.956810631229235</v>
      </c>
      <c r="E55" s="30">
        <v>12</v>
      </c>
      <c r="F55" s="30">
        <v>14.566277251402814</v>
      </c>
      <c r="G55" s="12"/>
      <c r="H55" s="31">
        <v>14.504414696667617</v>
      </c>
      <c r="I55" s="31">
        <v>13.953488372093023</v>
      </c>
      <c r="J55" s="31">
        <v>13.846153846153847</v>
      </c>
      <c r="K55" s="31">
        <v>13.9407598197038</v>
      </c>
      <c r="L55" s="12"/>
      <c r="M55" s="31">
        <v>14.924522927940757</v>
      </c>
      <c r="N55" s="31">
        <v>12.29235880398671</v>
      </c>
      <c r="O55" s="31">
        <v>11.692307692307692</v>
      </c>
      <c r="P55" s="31">
        <v>14.359304571796523</v>
      </c>
      <c r="Q55" s="12"/>
      <c r="R55" s="31">
        <v>15.700655084021646</v>
      </c>
      <c r="S55" s="31">
        <v>17.607973421926911</v>
      </c>
      <c r="T55" s="31">
        <v>18.46153846153846</v>
      </c>
      <c r="U55" s="31">
        <v>15.311378897985467</v>
      </c>
      <c r="V55" s="12"/>
      <c r="W55" s="31">
        <v>15.074052976360012</v>
      </c>
      <c r="X55" s="31">
        <v>10.963455149501661</v>
      </c>
      <c r="Y55" s="31">
        <v>10.76923076923077</v>
      </c>
      <c r="Z55" s="31">
        <v>14.800846288289947</v>
      </c>
      <c r="AA55" s="12"/>
      <c r="AB55" s="31">
        <v>13.571632013671319</v>
      </c>
      <c r="AC55" s="31">
        <v>15.614617940199336</v>
      </c>
      <c r="AD55" s="31">
        <v>16.615384615384617</v>
      </c>
      <c r="AE55" s="31">
        <v>13.885567105142121</v>
      </c>
      <c r="AF55" s="12"/>
      <c r="AG55" s="31">
        <v>11.350042722870977</v>
      </c>
      <c r="AH55" s="31">
        <v>16.611295681063122</v>
      </c>
      <c r="AI55" s="31">
        <v>16.615384615384617</v>
      </c>
      <c r="AJ55" s="31">
        <v>13.13586606567933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15.133976420150054</v>
      </c>
      <c r="D56" s="30">
        <v>9.4017094017094021</v>
      </c>
      <c r="E56" s="30">
        <v>9.0909090909090917</v>
      </c>
      <c r="F56" s="30">
        <v>14.977220956719817</v>
      </c>
      <c r="G56" s="12"/>
      <c r="H56" s="31">
        <v>13.804930332261522</v>
      </c>
      <c r="I56" s="31">
        <v>9.4017094017094021</v>
      </c>
      <c r="J56" s="31">
        <v>9.9173553719008272</v>
      </c>
      <c r="K56" s="31">
        <v>13.738610478359909</v>
      </c>
      <c r="L56" s="12"/>
      <c r="M56" s="31">
        <v>14.941050375133976</v>
      </c>
      <c r="N56" s="31">
        <v>13.675213675213675</v>
      </c>
      <c r="O56" s="31">
        <v>13.223140495867769</v>
      </c>
      <c r="P56" s="31">
        <v>14.009111617312072</v>
      </c>
      <c r="Q56" s="12"/>
      <c r="R56" s="31">
        <v>15.32690246516613</v>
      </c>
      <c r="S56" s="31">
        <v>17.094017094017094</v>
      </c>
      <c r="T56" s="31">
        <v>18.181818181818183</v>
      </c>
      <c r="U56" s="31">
        <v>14.592824601366743</v>
      </c>
      <c r="V56" s="12"/>
      <c r="W56" s="31">
        <v>15.219721329046088</v>
      </c>
      <c r="X56" s="31">
        <v>16.239316239316238</v>
      </c>
      <c r="Y56" s="31">
        <v>15.702479338842975</v>
      </c>
      <c r="Z56" s="31">
        <v>15.190774487471526</v>
      </c>
      <c r="AA56" s="12"/>
      <c r="AB56" s="31">
        <v>15.005359056806002</v>
      </c>
      <c r="AC56" s="31">
        <v>19.658119658119659</v>
      </c>
      <c r="AD56" s="31">
        <v>19.834710743801654</v>
      </c>
      <c r="AE56" s="31">
        <v>15.931093394077449</v>
      </c>
      <c r="AF56" s="12"/>
      <c r="AG56" s="31">
        <v>10.568060021436228</v>
      </c>
      <c r="AH56" s="31">
        <v>14.52991452991453</v>
      </c>
      <c r="AI56" s="31">
        <v>14.049586776859504</v>
      </c>
      <c r="AJ56" s="31">
        <v>11.560364464692483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14.824777128804181</v>
      </c>
      <c r="D57" s="35">
        <v>12.828947368421053</v>
      </c>
      <c r="E57" s="35">
        <v>12.556390977443609</v>
      </c>
      <c r="F57" s="35">
        <v>14.521480221182475</v>
      </c>
      <c r="G57" s="48"/>
      <c r="H57" s="36">
        <v>14.411696895173685</v>
      </c>
      <c r="I57" s="36">
        <v>12.088815789473685</v>
      </c>
      <c r="J57" s="36">
        <v>12.030075187969924</v>
      </c>
      <c r="K57" s="36">
        <v>13.893176156043021</v>
      </c>
      <c r="L57" s="48"/>
      <c r="M57" s="36">
        <v>14.907393175530279</v>
      </c>
      <c r="N57" s="36">
        <v>12.911184210526315</v>
      </c>
      <c r="O57" s="36">
        <v>12.180451127819548</v>
      </c>
      <c r="P57" s="36">
        <v>14.241963905936684</v>
      </c>
      <c r="Q57" s="48"/>
      <c r="R57" s="36">
        <v>15.162926529357517</v>
      </c>
      <c r="S57" s="36">
        <v>14.720394736842104</v>
      </c>
      <c r="T57" s="36">
        <v>15.037593984962406</v>
      </c>
      <c r="U57" s="36">
        <v>14.680682992039861</v>
      </c>
      <c r="V57" s="48"/>
      <c r="W57" s="36">
        <v>15.003458346142022</v>
      </c>
      <c r="X57" s="36">
        <v>13.651315789473685</v>
      </c>
      <c r="Y57" s="36">
        <v>13.609022556390977</v>
      </c>
      <c r="Z57" s="36">
        <v>14.697697028620039</v>
      </c>
      <c r="AA57" s="48"/>
      <c r="AB57" s="36">
        <v>14.246464801721487</v>
      </c>
      <c r="AC57" s="40">
        <v>17.351973684210527</v>
      </c>
      <c r="AD57" s="40">
        <v>17.894736842105264</v>
      </c>
      <c r="AE57" s="36">
        <v>14.819225861335601</v>
      </c>
      <c r="AF57" s="48"/>
      <c r="AG57" s="36">
        <v>11.443283123270827</v>
      </c>
      <c r="AH57" s="36">
        <v>16.44736842105263</v>
      </c>
      <c r="AI57" s="36">
        <v>16.69172932330827</v>
      </c>
      <c r="AJ57" s="36">
        <v>13.145773834842316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67</v>
      </c>
      <c r="B58" s="17"/>
      <c r="C58" s="35">
        <v>14.891019242821661</v>
      </c>
      <c r="D58" s="35">
        <v>13.642084067455324</v>
      </c>
      <c r="E58" s="35">
        <v>13.40571158838801</v>
      </c>
      <c r="F58" s="35">
        <v>14.589693352166583</v>
      </c>
      <c r="G58" s="48"/>
      <c r="H58" s="36">
        <v>14.537731250435227</v>
      </c>
      <c r="I58" s="41">
        <v>12.207399949660207</v>
      </c>
      <c r="J58" s="41">
        <v>11.966013688930847</v>
      </c>
      <c r="K58" s="36">
        <v>13.96383495303621</v>
      </c>
      <c r="L58" s="48"/>
      <c r="M58" s="36">
        <v>15.160279473549824</v>
      </c>
      <c r="N58" s="36">
        <v>13.918952932292978</v>
      </c>
      <c r="O58" s="36">
        <v>13.40571158838801</v>
      </c>
      <c r="P58" s="36">
        <v>14.420779930872426</v>
      </c>
      <c r="Q58" s="48"/>
      <c r="R58" s="40">
        <v>15.512174740604907</v>
      </c>
      <c r="S58" s="36">
        <v>13.767933551472439</v>
      </c>
      <c r="T58" s="36">
        <v>13.736134057115883</v>
      </c>
      <c r="U58" s="40">
        <v>15.010186878779397</v>
      </c>
      <c r="V58" s="48"/>
      <c r="W58" s="36">
        <v>15.481999025092268</v>
      </c>
      <c r="X58" s="36">
        <v>14.220991693934055</v>
      </c>
      <c r="Y58" s="36">
        <v>14.349775784753364</v>
      </c>
      <c r="Z58" s="36">
        <v>14.983499209133692</v>
      </c>
      <c r="AA58" s="48"/>
      <c r="AB58" s="36">
        <v>13.705345744063509</v>
      </c>
      <c r="AC58" s="40">
        <v>16.159073747797635</v>
      </c>
      <c r="AD58" s="40">
        <v>16.709936275666745</v>
      </c>
      <c r="AE58" s="36">
        <v>14.546407253838794</v>
      </c>
      <c r="AF58" s="48"/>
      <c r="AG58" s="41">
        <v>10.711450523432603</v>
      </c>
      <c r="AH58" s="36">
        <v>16.083564057387363</v>
      </c>
      <c r="AI58" s="36">
        <v>16.426717016757138</v>
      </c>
      <c r="AJ58" s="41">
        <v>12.485598422172897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95" t="s">
        <v>38</v>
      </c>
      <c r="B60" s="196"/>
      <c r="C60" s="196"/>
      <c r="D60" s="196"/>
      <c r="E60" s="196"/>
      <c r="F60" s="196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97" t="s">
        <v>27</v>
      </c>
      <c r="B61" s="64"/>
      <c r="C61" s="182" t="s">
        <v>28</v>
      </c>
      <c r="D61" s="183"/>
      <c r="E61" s="183"/>
      <c r="F61" s="183"/>
      <c r="G61" s="184"/>
      <c r="H61" s="65"/>
      <c r="I61" s="182" t="s">
        <v>29</v>
      </c>
      <c r="J61" s="183"/>
      <c r="K61" s="183"/>
      <c r="L61" s="183"/>
      <c r="M61" s="184"/>
      <c r="N61" s="65"/>
      <c r="O61" s="182" t="s">
        <v>30</v>
      </c>
      <c r="P61" s="183"/>
      <c r="Q61" s="183"/>
      <c r="R61" s="183"/>
      <c r="S61" s="184"/>
      <c r="T61" s="65"/>
      <c r="U61" s="182" t="s">
        <v>31</v>
      </c>
      <c r="V61" s="183"/>
      <c r="W61" s="183"/>
      <c r="X61" s="183"/>
      <c r="Y61" s="184"/>
      <c r="Z61" s="65"/>
      <c r="AA61" s="182" t="s">
        <v>32</v>
      </c>
      <c r="AB61" s="183"/>
      <c r="AC61" s="183"/>
      <c r="AD61" s="183"/>
      <c r="AE61" s="184"/>
      <c r="AF61" s="65"/>
      <c r="AG61" s="182" t="s">
        <v>33</v>
      </c>
      <c r="AH61" s="183"/>
      <c r="AI61" s="183"/>
      <c r="AJ61" s="183"/>
      <c r="AK61" s="184"/>
      <c r="AL61" s="65"/>
      <c r="AM61" s="182" t="s">
        <v>34</v>
      </c>
      <c r="AN61" s="183"/>
      <c r="AO61" s="183"/>
      <c r="AP61" s="183"/>
      <c r="AQ61" s="184"/>
      <c r="AR61" s="65"/>
      <c r="AS61" s="182" t="s">
        <v>35</v>
      </c>
      <c r="AT61" s="183"/>
      <c r="AU61" s="183"/>
      <c r="AV61" s="183"/>
      <c r="AW61" s="183"/>
    </row>
    <row r="62" spans="1:49" ht="51" x14ac:dyDescent="0.3">
      <c r="A62" s="198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2.1369596891694997</v>
      </c>
      <c r="D63" s="31">
        <v>141.08790675084992</v>
      </c>
      <c r="E63" s="31">
        <v>1.4920311970159377</v>
      </c>
      <c r="F63" s="31">
        <v>107.31707317073172</v>
      </c>
      <c r="G63" s="31">
        <v>1.9912578921806701</v>
      </c>
      <c r="H63" s="12"/>
      <c r="I63" s="30">
        <v>2.1421107628004177</v>
      </c>
      <c r="J63" s="30">
        <v>138.40125391849529</v>
      </c>
      <c r="K63" s="30">
        <v>1.5241635687732342</v>
      </c>
      <c r="L63" s="30">
        <v>100</v>
      </c>
      <c r="M63" s="30">
        <v>2.1421107628004177</v>
      </c>
      <c r="N63" s="12"/>
      <c r="O63" s="30">
        <v>1.9005847953216373</v>
      </c>
      <c r="P63" s="30">
        <v>135.42884990253413</v>
      </c>
      <c r="Q63" s="30">
        <v>1.3839602555003547</v>
      </c>
      <c r="R63" s="30">
        <v>102.63157894736842</v>
      </c>
      <c r="S63" s="30">
        <v>1.8518518518518516</v>
      </c>
      <c r="T63" s="12"/>
      <c r="U63" s="30">
        <v>2.4709302325581395</v>
      </c>
      <c r="V63" s="30">
        <v>138.95348837209303</v>
      </c>
      <c r="W63" s="30">
        <v>1.7471736896197325</v>
      </c>
      <c r="X63" s="30">
        <v>104.08163265306123</v>
      </c>
      <c r="Y63" s="30">
        <v>2.3740310077519382</v>
      </c>
      <c r="Z63" s="12"/>
      <c r="AA63" s="30">
        <v>1.835294117647059</v>
      </c>
      <c r="AB63" s="30">
        <v>140.47058823529412</v>
      </c>
      <c r="AC63" s="30">
        <v>1.2896825396825395</v>
      </c>
      <c r="AD63" s="30">
        <v>111.42857142857143</v>
      </c>
      <c r="AE63" s="30">
        <v>1.6470588235294119</v>
      </c>
      <c r="AF63" s="12"/>
      <c r="AG63" s="30">
        <v>2.7589796980739196</v>
      </c>
      <c r="AH63" s="30">
        <v>154.34669442998438</v>
      </c>
      <c r="AI63" s="30">
        <v>1.7561298873426108</v>
      </c>
      <c r="AJ63" s="30">
        <v>112.7659574468085</v>
      </c>
      <c r="AK63" s="30">
        <v>2.4466423737636647</v>
      </c>
      <c r="AL63" s="12"/>
      <c r="AM63" s="30">
        <v>3.1113876789047916</v>
      </c>
      <c r="AN63" s="30">
        <v>176.35345364032358</v>
      </c>
      <c r="AO63" s="30">
        <v>1.7337031900138695</v>
      </c>
      <c r="AP63" s="30">
        <v>108.69565217391303</v>
      </c>
      <c r="AQ63" s="30">
        <v>2.8624766645924082</v>
      </c>
      <c r="AR63" s="12"/>
      <c r="AS63" s="37">
        <v>2.3067966817057197</v>
      </c>
      <c r="AT63" s="37">
        <v>145.43006840343475</v>
      </c>
      <c r="AU63" s="37">
        <v>1.5614225199487737</v>
      </c>
      <c r="AV63" s="37">
        <v>106.73400673400673</v>
      </c>
      <c r="AW63" s="37">
        <v>2.1612574588851694</v>
      </c>
    </row>
    <row r="64" spans="1:49" x14ac:dyDescent="0.3">
      <c r="A64" s="2" t="s">
        <v>1</v>
      </c>
      <c r="B64" s="3"/>
      <c r="C64" s="31">
        <v>0</v>
      </c>
      <c r="D64" s="31">
        <v>142.85714285714286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124.39024390243902</v>
      </c>
      <c r="K64" s="30">
        <v>0</v>
      </c>
      <c r="L64" s="30">
        <v>0</v>
      </c>
      <c r="M64" s="30">
        <v>0</v>
      </c>
      <c r="N64" s="12"/>
      <c r="O64" s="30">
        <v>6.5217391304347823</v>
      </c>
      <c r="P64" s="30">
        <v>130.43478260869566</v>
      </c>
      <c r="Q64" s="30">
        <v>4.7619047619047619</v>
      </c>
      <c r="R64" s="30">
        <v>100</v>
      </c>
      <c r="S64" s="30">
        <v>6.5217391304347823</v>
      </c>
      <c r="T64" s="12"/>
      <c r="U64" s="30">
        <v>3.278688524590164</v>
      </c>
      <c r="V64" s="30">
        <v>127.86885245901641</v>
      </c>
      <c r="W64" s="30">
        <v>2.5</v>
      </c>
      <c r="X64" s="30">
        <v>100</v>
      </c>
      <c r="Y64" s="30">
        <v>3.278688524590164</v>
      </c>
      <c r="Z64" s="12"/>
      <c r="AA64" s="30">
        <v>1.5873015873015872</v>
      </c>
      <c r="AB64" s="30">
        <v>144.44444444444443</v>
      </c>
      <c r="AC64" s="30">
        <v>1.0869565217391304</v>
      </c>
      <c r="AD64" s="30">
        <v>100</v>
      </c>
      <c r="AE64" s="30">
        <v>1.5873015873015872</v>
      </c>
      <c r="AF64" s="12"/>
      <c r="AG64" s="30">
        <v>2.0408163265306123</v>
      </c>
      <c r="AH64" s="30">
        <v>120.40816326530613</v>
      </c>
      <c r="AI64" s="30">
        <v>1.6666666666666667</v>
      </c>
      <c r="AJ64" s="30">
        <v>100</v>
      </c>
      <c r="AK64" s="30">
        <v>2.0408163265306123</v>
      </c>
      <c r="AL64" s="12"/>
      <c r="AM64" s="30">
        <v>2</v>
      </c>
      <c r="AN64" s="30">
        <v>186</v>
      </c>
      <c r="AO64" s="30">
        <v>1.0638297872340425</v>
      </c>
      <c r="AP64" s="30">
        <v>100</v>
      </c>
      <c r="AQ64" s="30">
        <v>2</v>
      </c>
      <c r="AR64" s="12"/>
      <c r="AS64" s="37">
        <v>2.2284122562674096</v>
      </c>
      <c r="AT64" s="37">
        <v>139.83286908077994</v>
      </c>
      <c r="AU64" s="37">
        <v>1.5686274509803921</v>
      </c>
      <c r="AV64" s="37">
        <v>100</v>
      </c>
      <c r="AW64" s="37">
        <v>2.2284122562674096</v>
      </c>
    </row>
    <row r="65" spans="1:49" x14ac:dyDescent="0.3">
      <c r="A65" s="2" t="s">
        <v>2</v>
      </c>
      <c r="B65" s="3"/>
      <c r="C65" s="31">
        <v>1.5941035310250258</v>
      </c>
      <c r="D65" s="31">
        <v>132.31059307507712</v>
      </c>
      <c r="E65" s="31">
        <v>1.1904761904761905</v>
      </c>
      <c r="F65" s="31">
        <v>104.49438202247192</v>
      </c>
      <c r="G65" s="31">
        <v>1.5255399382927664</v>
      </c>
      <c r="H65" s="12"/>
      <c r="I65" s="30">
        <v>1.0776599384194321</v>
      </c>
      <c r="J65" s="30">
        <v>130.60212110845021</v>
      </c>
      <c r="K65" s="30">
        <v>0.81839438815276688</v>
      </c>
      <c r="L65" s="30">
        <v>105</v>
      </c>
      <c r="M65" s="30">
        <v>1.0263427984946971</v>
      </c>
      <c r="N65" s="12"/>
      <c r="O65" s="30">
        <v>1.4934960655211178</v>
      </c>
      <c r="P65" s="30">
        <v>129.93415770033724</v>
      </c>
      <c r="Q65" s="30">
        <v>1.1363636363636365</v>
      </c>
      <c r="R65" s="30">
        <v>100</v>
      </c>
      <c r="S65" s="30">
        <v>1.4934960655211178</v>
      </c>
      <c r="T65" s="12"/>
      <c r="U65" s="30">
        <v>1.1454573983994978</v>
      </c>
      <c r="V65" s="30">
        <v>130.39384905068258</v>
      </c>
      <c r="W65" s="30">
        <v>0.87080997256352133</v>
      </c>
      <c r="X65" s="30">
        <v>107.35294117647058</v>
      </c>
      <c r="Y65" s="30">
        <v>1.0670014122077516</v>
      </c>
      <c r="Z65" s="12"/>
      <c r="AA65" s="30">
        <v>1.209613242081808</v>
      </c>
      <c r="AB65" s="30">
        <v>131.35444851185741</v>
      </c>
      <c r="AC65" s="30">
        <v>0.91247448673310116</v>
      </c>
      <c r="AD65" s="30">
        <v>108.57142857142857</v>
      </c>
      <c r="AE65" s="30">
        <v>1.1141174598121917</v>
      </c>
      <c r="AF65" s="12"/>
      <c r="AG65" s="30">
        <v>1.7282588711160138</v>
      </c>
      <c r="AH65" s="30">
        <v>147.93160507446223</v>
      </c>
      <c r="AI65" s="30">
        <v>1.1547911547911549</v>
      </c>
      <c r="AJ65" s="30">
        <v>105.61797752808988</v>
      </c>
      <c r="AK65" s="30">
        <v>1.6363302077587794</v>
      </c>
      <c r="AL65" s="12"/>
      <c r="AM65" s="30">
        <v>2.7086383601756956</v>
      </c>
      <c r="AN65" s="30">
        <v>159.66325036603223</v>
      </c>
      <c r="AO65" s="30">
        <v>1.6681695220919748</v>
      </c>
      <c r="AP65" s="30">
        <v>109.9009900990099</v>
      </c>
      <c r="AQ65" s="30">
        <v>2.4646168862859934</v>
      </c>
      <c r="AR65" s="12"/>
      <c r="AS65" s="37">
        <v>1.5037406483790523</v>
      </c>
      <c r="AT65" s="37">
        <v>136.15211970074813</v>
      </c>
      <c r="AU65" s="37">
        <v>1.0923913043478262</v>
      </c>
      <c r="AV65" s="37">
        <v>105.78947368421052</v>
      </c>
      <c r="AW65" s="37">
        <v>1.4214463840399003</v>
      </c>
    </row>
    <row r="66" spans="1:49" x14ac:dyDescent="0.3">
      <c r="A66" s="2" t="s">
        <v>3</v>
      </c>
      <c r="B66" s="3"/>
      <c r="C66" s="31">
        <v>2.3498694516971277</v>
      </c>
      <c r="D66" s="31">
        <v>134.98694516971278</v>
      </c>
      <c r="E66" s="31">
        <v>1.7110266159695817</v>
      </c>
      <c r="F66" s="31">
        <v>100</v>
      </c>
      <c r="G66" s="31">
        <v>2.3498694516971277</v>
      </c>
      <c r="H66" s="12"/>
      <c r="I66" s="30">
        <v>2.0618556701030926</v>
      </c>
      <c r="J66" s="30">
        <v>129.63917525773198</v>
      </c>
      <c r="K66" s="30">
        <v>1.5655577299412915</v>
      </c>
      <c r="L66" s="30">
        <v>114.28571428571428</v>
      </c>
      <c r="M66" s="30">
        <v>1.804123711340206</v>
      </c>
      <c r="N66" s="12"/>
      <c r="O66" s="30">
        <v>2.8947368421052633</v>
      </c>
      <c r="P66" s="30">
        <v>128.42105263157896</v>
      </c>
      <c r="Q66" s="30">
        <v>2.2044088176352705</v>
      </c>
      <c r="R66" s="30">
        <v>110.00000000000001</v>
      </c>
      <c r="S66" s="30">
        <v>2.6315789473684208</v>
      </c>
      <c r="T66" s="12"/>
      <c r="U66" s="30">
        <v>2.869757174392936</v>
      </c>
      <c r="V66" s="30">
        <v>132.45033112582783</v>
      </c>
      <c r="W66" s="30">
        <v>2.1207177814029365</v>
      </c>
      <c r="X66" s="30">
        <v>100</v>
      </c>
      <c r="Y66" s="30">
        <v>2.869757174392936</v>
      </c>
      <c r="Z66" s="12"/>
      <c r="AA66" s="30">
        <v>0.89887640449438211</v>
      </c>
      <c r="AB66" s="30">
        <v>132.13483146067415</v>
      </c>
      <c r="AC66" s="30">
        <v>0.67567567567567566</v>
      </c>
      <c r="AD66" s="30">
        <v>100</v>
      </c>
      <c r="AE66" s="30">
        <v>0.89887640449438211</v>
      </c>
      <c r="AF66" s="12"/>
      <c r="AG66" s="30">
        <v>2.6525198938992043</v>
      </c>
      <c r="AH66" s="30">
        <v>150.66312997347481</v>
      </c>
      <c r="AI66" s="30">
        <v>1.7301038062283738</v>
      </c>
      <c r="AJ66" s="30">
        <v>111.11111111111111</v>
      </c>
      <c r="AK66" s="30">
        <v>2.3872679045092835</v>
      </c>
      <c r="AL66" s="12"/>
      <c r="AM66" s="30">
        <v>1.7301038062283738</v>
      </c>
      <c r="AN66" s="30">
        <v>148.78892733564012</v>
      </c>
      <c r="AO66" s="30">
        <v>1.1494252873563218</v>
      </c>
      <c r="AP66" s="30">
        <v>100</v>
      </c>
      <c r="AQ66" s="30">
        <v>1.7301038062283738</v>
      </c>
      <c r="AR66" s="12"/>
      <c r="AS66" s="37">
        <v>2.2099447513812152</v>
      </c>
      <c r="AT66" s="37">
        <v>136.05893186003684</v>
      </c>
      <c r="AU66" s="37">
        <v>1.5982951518380393</v>
      </c>
      <c r="AV66" s="37">
        <v>105.26315789473684</v>
      </c>
      <c r="AW66" s="37">
        <v>2.0994475138121547</v>
      </c>
    </row>
    <row r="67" spans="1:49" x14ac:dyDescent="0.3">
      <c r="A67" s="2" t="s">
        <v>4</v>
      </c>
      <c r="B67" s="3"/>
      <c r="C67" s="31">
        <v>2.3570493234395458</v>
      </c>
      <c r="D67" s="31">
        <v>136.70886075949366</v>
      </c>
      <c r="E67" s="31">
        <v>1.6949152542372881</v>
      </c>
      <c r="F67" s="31">
        <v>101.88679245283019</v>
      </c>
      <c r="G67" s="31">
        <v>2.3134002618943694</v>
      </c>
      <c r="H67" s="12"/>
      <c r="I67" s="30">
        <v>1.841297676457694</v>
      </c>
      <c r="J67" s="30">
        <v>133.27487943884262</v>
      </c>
      <c r="K67" s="30">
        <v>1.3627514600908501</v>
      </c>
      <c r="L67" s="30">
        <v>105</v>
      </c>
      <c r="M67" s="30">
        <v>1.7536168347216132</v>
      </c>
      <c r="N67" s="12"/>
      <c r="O67" s="30">
        <v>1.871544023819651</v>
      </c>
      <c r="P67" s="30">
        <v>129.43428328370905</v>
      </c>
      <c r="Q67" s="30">
        <v>1.4253320375769354</v>
      </c>
      <c r="R67" s="30">
        <v>107.31707317073172</v>
      </c>
      <c r="S67" s="30">
        <v>1.7439387494683114</v>
      </c>
      <c r="T67" s="12"/>
      <c r="U67" s="30">
        <v>1.6467682173734046</v>
      </c>
      <c r="V67" s="30">
        <v>132.97653355290242</v>
      </c>
      <c r="W67" s="30">
        <v>1.2232415902140672</v>
      </c>
      <c r="X67" s="30">
        <v>105.26315789473684</v>
      </c>
      <c r="Y67" s="30">
        <v>1.5644298065047344</v>
      </c>
      <c r="Z67" s="12"/>
      <c r="AA67" s="30">
        <v>2.1582733812949639</v>
      </c>
      <c r="AB67" s="30">
        <v>132.24714346170123</v>
      </c>
      <c r="AC67" s="30">
        <v>1.6057934508816121</v>
      </c>
      <c r="AD67" s="30">
        <v>100</v>
      </c>
      <c r="AE67" s="30">
        <v>2.1582733812949639</v>
      </c>
      <c r="AF67" s="12"/>
      <c r="AG67" s="30">
        <v>2.3893805309734515</v>
      </c>
      <c r="AH67" s="30">
        <v>148.67256637168143</v>
      </c>
      <c r="AI67" s="30">
        <v>1.5817223198594026</v>
      </c>
      <c r="AJ67" s="30">
        <v>103.84615384615385</v>
      </c>
      <c r="AK67" s="30">
        <v>2.3008849557522124</v>
      </c>
      <c r="AL67" s="12"/>
      <c r="AM67" s="30">
        <v>3.2374100719424459</v>
      </c>
      <c r="AN67" s="30">
        <v>165.04796163069543</v>
      </c>
      <c r="AO67" s="30">
        <v>1.9237620235126471</v>
      </c>
      <c r="AP67" s="30">
        <v>108</v>
      </c>
      <c r="AQ67" s="30">
        <v>2.9976019184652278</v>
      </c>
      <c r="AR67" s="12"/>
      <c r="AS67" s="37">
        <v>2.1671034967717189</v>
      </c>
      <c r="AT67" s="37">
        <v>138.611519529502</v>
      </c>
      <c r="AU67" s="37">
        <v>1.5393697211879029</v>
      </c>
      <c r="AV67" s="37">
        <v>104.30769230769231</v>
      </c>
      <c r="AW67" s="37">
        <v>2.0776065972000253</v>
      </c>
    </row>
    <row r="68" spans="1:49" x14ac:dyDescent="0.3">
      <c r="A68" s="2" t="s">
        <v>5</v>
      </c>
      <c r="B68" s="3"/>
      <c r="C68" s="31">
        <v>1.7322834645669292</v>
      </c>
      <c r="D68" s="31">
        <v>132.1259842519685</v>
      </c>
      <c r="E68" s="31">
        <v>1.2941176470588236</v>
      </c>
      <c r="F68" s="31">
        <v>100</v>
      </c>
      <c r="G68" s="31">
        <v>1.7322834645669292</v>
      </c>
      <c r="H68" s="12"/>
      <c r="I68" s="30">
        <v>2.6521060842433699</v>
      </c>
      <c r="J68" s="30">
        <v>130.26521060842433</v>
      </c>
      <c r="K68" s="30">
        <v>1.9953051643192488</v>
      </c>
      <c r="L68" s="30">
        <v>106.25</v>
      </c>
      <c r="M68" s="30">
        <v>2.4960998439937598</v>
      </c>
      <c r="N68" s="12"/>
      <c r="O68" s="30">
        <v>2.8443113772455089</v>
      </c>
      <c r="P68" s="30">
        <v>127.54491017964071</v>
      </c>
      <c r="Q68" s="30">
        <v>2.1814006888633752</v>
      </c>
      <c r="R68" s="30">
        <v>105.55555555555556</v>
      </c>
      <c r="S68" s="30">
        <v>2.6946107784431139</v>
      </c>
      <c r="T68" s="12"/>
      <c r="U68" s="30">
        <v>2.9914529914529915</v>
      </c>
      <c r="V68" s="30">
        <v>131.4814814814815</v>
      </c>
      <c r="W68" s="30">
        <v>2.2245762711864407</v>
      </c>
      <c r="X68" s="30">
        <v>100</v>
      </c>
      <c r="Y68" s="30">
        <v>2.9914529914529915</v>
      </c>
      <c r="Z68" s="12"/>
      <c r="AA68" s="30">
        <v>2.9453015427769986</v>
      </c>
      <c r="AB68" s="30">
        <v>132.25806451612902</v>
      </c>
      <c r="AC68" s="30">
        <v>2.1784232365145226</v>
      </c>
      <c r="AD68" s="30">
        <v>110.5263157894737</v>
      </c>
      <c r="AE68" s="30">
        <v>2.6647966339410938</v>
      </c>
      <c r="AF68" s="12"/>
      <c r="AG68" s="30">
        <v>2.3809523809523809</v>
      </c>
      <c r="AH68" s="30">
        <v>144.12698412698413</v>
      </c>
      <c r="AI68" s="30">
        <v>1.6251354279523293</v>
      </c>
      <c r="AJ68" s="30">
        <v>107.14285714285714</v>
      </c>
      <c r="AK68" s="30">
        <v>2.2222222222222223</v>
      </c>
      <c r="AL68" s="12"/>
      <c r="AM68" s="30">
        <v>2.5742574257425743</v>
      </c>
      <c r="AN68" s="30">
        <v>141.78217821782178</v>
      </c>
      <c r="AO68" s="30">
        <v>1.7832647462277091</v>
      </c>
      <c r="AP68" s="30">
        <v>100</v>
      </c>
      <c r="AQ68" s="30">
        <v>2.5742574257425743</v>
      </c>
      <c r="AR68" s="12"/>
      <c r="AS68" s="37">
        <v>2.6034712950600802</v>
      </c>
      <c r="AT68" s="37">
        <v>133.86737872719181</v>
      </c>
      <c r="AU68" s="37">
        <v>1.9077123756725909</v>
      </c>
      <c r="AV68" s="37">
        <v>104.46428571428572</v>
      </c>
      <c r="AW68" s="37">
        <v>2.4922118380062304</v>
      </c>
    </row>
    <row r="69" spans="1:49" x14ac:dyDescent="0.3">
      <c r="A69" s="2" t="s">
        <v>6</v>
      </c>
      <c r="B69" s="3"/>
      <c r="C69" s="31">
        <v>0.70372976776917662</v>
      </c>
      <c r="D69" s="31">
        <v>122.09711470795214</v>
      </c>
      <c r="E69" s="31">
        <v>0.57306590257879653</v>
      </c>
      <c r="F69" s="31">
        <v>100</v>
      </c>
      <c r="G69" s="31">
        <v>0.70372976776917662</v>
      </c>
      <c r="H69" s="12"/>
      <c r="I69" s="30">
        <v>0.9200283085633405</v>
      </c>
      <c r="J69" s="30">
        <v>126.25619249823072</v>
      </c>
      <c r="K69" s="30">
        <v>0.7234279354479688</v>
      </c>
      <c r="L69" s="30">
        <v>100</v>
      </c>
      <c r="M69" s="30">
        <v>0.9200283085633405</v>
      </c>
      <c r="N69" s="12"/>
      <c r="O69" s="30">
        <v>0.88676671214188274</v>
      </c>
      <c r="P69" s="30">
        <v>126.26193724420192</v>
      </c>
      <c r="Q69" s="30">
        <v>0.69742489270386265</v>
      </c>
      <c r="R69" s="30">
        <v>100</v>
      </c>
      <c r="S69" s="30">
        <v>0.88676671214188274</v>
      </c>
      <c r="T69" s="12"/>
      <c r="U69" s="30">
        <v>0.38709677419354838</v>
      </c>
      <c r="V69" s="30">
        <v>125.80645161290323</v>
      </c>
      <c r="W69" s="30">
        <v>0.30674846625766872</v>
      </c>
      <c r="X69" s="30">
        <v>100</v>
      </c>
      <c r="Y69" s="30">
        <v>0.38709677419354838</v>
      </c>
      <c r="Z69" s="12"/>
      <c r="AA69" s="30">
        <v>1.0854816824966078</v>
      </c>
      <c r="AB69" s="30">
        <v>124.35549525101763</v>
      </c>
      <c r="AC69" s="30">
        <v>0.86533261222282321</v>
      </c>
      <c r="AD69" s="30">
        <v>106.66666666666667</v>
      </c>
      <c r="AE69" s="30">
        <v>1.0176390773405699</v>
      </c>
      <c r="AF69" s="12"/>
      <c r="AG69" s="30">
        <v>0.39123630672926446</v>
      </c>
      <c r="AH69" s="30">
        <v>132.00312989045383</v>
      </c>
      <c r="AI69" s="30">
        <v>0.29550827423167847</v>
      </c>
      <c r="AJ69" s="30">
        <v>100</v>
      </c>
      <c r="AK69" s="30">
        <v>0.39123630672926446</v>
      </c>
      <c r="AL69" s="12"/>
      <c r="AM69" s="30">
        <v>1.2357414448669202</v>
      </c>
      <c r="AN69" s="30">
        <v>147.6235741444867</v>
      </c>
      <c r="AO69" s="30">
        <v>0.83014048531289908</v>
      </c>
      <c r="AP69" s="30">
        <v>108.33333333333333</v>
      </c>
      <c r="AQ69" s="30">
        <v>1.1406844106463878</v>
      </c>
      <c r="AR69" s="12"/>
      <c r="AS69" s="37">
        <v>0.7872384503832609</v>
      </c>
      <c r="AT69" s="37">
        <v>128.37165941578621</v>
      </c>
      <c r="AU69" s="37">
        <v>0.60951158874007538</v>
      </c>
      <c r="AV69" s="37">
        <v>102.70270270270269</v>
      </c>
      <c r="AW69" s="37">
        <v>0.76652164905738562</v>
      </c>
    </row>
    <row r="70" spans="1:49" x14ac:dyDescent="0.3">
      <c r="A70" s="2" t="s">
        <v>7</v>
      </c>
      <c r="B70" s="3"/>
      <c r="C70" s="31">
        <v>1.7633857005450466</v>
      </c>
      <c r="D70" s="31">
        <v>136.03719140750241</v>
      </c>
      <c r="E70" s="31">
        <v>1.2796649604467194</v>
      </c>
      <c r="F70" s="31">
        <v>105.76923076923077</v>
      </c>
      <c r="G70" s="31">
        <v>1.6672010259698622</v>
      </c>
      <c r="H70" s="12"/>
      <c r="I70" s="30">
        <v>2.1095610751956451</v>
      </c>
      <c r="J70" s="30">
        <v>130.58863559033685</v>
      </c>
      <c r="K70" s="30">
        <v>1.5897435897435899</v>
      </c>
      <c r="L70" s="30">
        <v>101.63934426229508</v>
      </c>
      <c r="M70" s="30">
        <v>2.0755358965634572</v>
      </c>
      <c r="N70" s="12"/>
      <c r="O70" s="30">
        <v>1.7789072426937738</v>
      </c>
      <c r="P70" s="30">
        <v>131.89326556543836</v>
      </c>
      <c r="Q70" s="30">
        <v>1.3307984790874523</v>
      </c>
      <c r="R70" s="30">
        <v>103.7037037037037</v>
      </c>
      <c r="S70" s="30">
        <v>1.7153748411689964</v>
      </c>
      <c r="T70" s="12"/>
      <c r="U70" s="30">
        <v>1.3067624959163673</v>
      </c>
      <c r="V70" s="30">
        <v>134.36785364260047</v>
      </c>
      <c r="W70" s="30">
        <v>0.96315916205152907</v>
      </c>
      <c r="X70" s="30">
        <v>100</v>
      </c>
      <c r="Y70" s="30">
        <v>1.3067624959163673</v>
      </c>
      <c r="Z70" s="12"/>
      <c r="AA70" s="30">
        <v>1.6816816816816818</v>
      </c>
      <c r="AB70" s="30">
        <v>130.90090090090089</v>
      </c>
      <c r="AC70" s="30">
        <v>1.2684031710079275</v>
      </c>
      <c r="AD70" s="30">
        <v>105.66037735849056</v>
      </c>
      <c r="AE70" s="30">
        <v>1.5915915915915915</v>
      </c>
      <c r="AF70" s="12"/>
      <c r="AG70" s="30">
        <v>2.8529626920263351</v>
      </c>
      <c r="AH70" s="30">
        <v>145.31821506949524</v>
      </c>
      <c r="AI70" s="30">
        <v>1.9254505060478895</v>
      </c>
      <c r="AJ70" s="30">
        <v>113.04347826086956</v>
      </c>
      <c r="AK70" s="30">
        <v>2.5237746891002195</v>
      </c>
      <c r="AL70" s="12"/>
      <c r="AM70" s="30">
        <v>3.6057692307692304</v>
      </c>
      <c r="AN70" s="30">
        <v>161.39423076923077</v>
      </c>
      <c r="AO70" s="30">
        <v>2.1853146853146854</v>
      </c>
      <c r="AP70" s="30">
        <v>111.94029850746267</v>
      </c>
      <c r="AQ70" s="30">
        <v>3.2211538461538458</v>
      </c>
      <c r="AR70" s="12"/>
      <c r="AS70" s="37">
        <v>2.0675126157464114</v>
      </c>
      <c r="AT70" s="37">
        <v>137.35240801528587</v>
      </c>
      <c r="AU70" s="37">
        <v>1.4829391713813824</v>
      </c>
      <c r="AV70" s="37">
        <v>106.56565656565658</v>
      </c>
      <c r="AW70" s="37">
        <v>1.9401303218852579</v>
      </c>
    </row>
    <row r="71" spans="1:49" s="59" customFormat="1" x14ac:dyDescent="0.3">
      <c r="A71" s="28" t="s">
        <v>8</v>
      </c>
      <c r="B71" s="76"/>
      <c r="C71" s="36">
        <v>1.7478310429991768</v>
      </c>
      <c r="D71" s="36">
        <v>134.00037996327021</v>
      </c>
      <c r="E71" s="36">
        <v>1.2875536480686696</v>
      </c>
      <c r="F71" s="36">
        <v>104.15094339622641</v>
      </c>
      <c r="G71" s="36">
        <v>1.678171110126021</v>
      </c>
      <c r="H71" s="48"/>
      <c r="I71" s="35">
        <v>1.5908943930673221</v>
      </c>
      <c r="J71" s="35">
        <v>131.50746944318698</v>
      </c>
      <c r="K71" s="35">
        <v>1.1952771974150915</v>
      </c>
      <c r="L71" s="35">
        <v>103.36134453781514</v>
      </c>
      <c r="M71" s="35">
        <v>1.5391579900407424</v>
      </c>
      <c r="N71" s="48"/>
      <c r="O71" s="35">
        <v>1.7015546578528582</v>
      </c>
      <c r="P71" s="43">
        <v>130.46884563594074</v>
      </c>
      <c r="Q71" s="35">
        <v>1.2873946466611097</v>
      </c>
      <c r="R71" s="35">
        <v>102.96296296296296</v>
      </c>
      <c r="S71" s="35">
        <v>1.6525890561880279</v>
      </c>
      <c r="T71" s="48"/>
      <c r="U71" s="35">
        <v>1.4736715988737794</v>
      </c>
      <c r="V71" s="35">
        <v>132.22308752171571</v>
      </c>
      <c r="W71" s="35">
        <v>1.1022493054933238</v>
      </c>
      <c r="X71" s="35">
        <v>103.79746835443038</v>
      </c>
      <c r="Y71" s="35">
        <v>1.4197567842808363</v>
      </c>
      <c r="Z71" s="48"/>
      <c r="AA71" s="35">
        <v>1.5718028101929029</v>
      </c>
      <c r="AB71" s="35">
        <v>132.03738985472731</v>
      </c>
      <c r="AC71" s="35">
        <v>1.1764181631834589</v>
      </c>
      <c r="AD71" s="35">
        <v>106.45161290322579</v>
      </c>
      <c r="AE71" s="35">
        <v>1.4765420338175756</v>
      </c>
      <c r="AF71" s="48"/>
      <c r="AG71" s="35">
        <v>2.1105664488017428</v>
      </c>
      <c r="AH71" s="35">
        <v>146.8273420479303</v>
      </c>
      <c r="AI71" s="35">
        <v>1.4170780764307918</v>
      </c>
      <c r="AJ71" s="35">
        <v>108.3916083916084</v>
      </c>
      <c r="AK71" s="35">
        <v>1.9471677559912854</v>
      </c>
      <c r="AL71" s="48"/>
      <c r="AM71" s="35">
        <v>2.8372543836461364</v>
      </c>
      <c r="AN71" s="35">
        <v>161.06264869151468</v>
      </c>
      <c r="AO71" s="35">
        <v>1.7310897263587981</v>
      </c>
      <c r="AP71" s="35">
        <v>109.15254237288134</v>
      </c>
      <c r="AQ71" s="35">
        <v>2.5993479601727025</v>
      </c>
      <c r="AR71" s="48"/>
      <c r="AS71" s="35">
        <v>1.8129539386470994</v>
      </c>
      <c r="AT71" s="43">
        <v>137.14315054425961</v>
      </c>
      <c r="AU71" s="35">
        <v>1.3046954255040411</v>
      </c>
      <c r="AV71" s="35">
        <v>105.60087003806417</v>
      </c>
      <c r="AW71" s="35">
        <v>1.7167982972049516</v>
      </c>
    </row>
    <row r="72" spans="1:49" x14ac:dyDescent="0.3">
      <c r="A72" s="2" t="s">
        <v>9</v>
      </c>
      <c r="B72" s="3"/>
      <c r="C72" s="31">
        <v>1.2968804766912023</v>
      </c>
      <c r="D72" s="31">
        <v>132.10655450403084</v>
      </c>
      <c r="E72" s="31">
        <v>0.97214923804519182</v>
      </c>
      <c r="F72" s="31">
        <v>102.77777777777777</v>
      </c>
      <c r="G72" s="31">
        <v>1.2618296529968454</v>
      </c>
      <c r="H72" s="12"/>
      <c r="I72" s="30">
        <v>1.0492040520984081</v>
      </c>
      <c r="J72" s="30">
        <v>127.2793053545586</v>
      </c>
      <c r="K72" s="30">
        <v>0.81759233154778699</v>
      </c>
      <c r="L72" s="30">
        <v>100</v>
      </c>
      <c r="M72" s="30">
        <v>1.0492040520984081</v>
      </c>
      <c r="N72" s="12"/>
      <c r="O72" s="30">
        <v>1.256281407035176</v>
      </c>
      <c r="P72" s="30">
        <v>126.16654702081837</v>
      </c>
      <c r="Q72" s="30">
        <v>0.9859154929577465</v>
      </c>
      <c r="R72" s="30">
        <v>102.94117647058823</v>
      </c>
      <c r="S72" s="30">
        <v>1.2203876525484567</v>
      </c>
      <c r="T72" s="12"/>
      <c r="U72" s="30">
        <v>1.2754222681833851</v>
      </c>
      <c r="V72" s="30">
        <v>130.2654257152706</v>
      </c>
      <c r="W72" s="30">
        <v>0.96960167714884704</v>
      </c>
      <c r="X72" s="30">
        <v>100</v>
      </c>
      <c r="Y72" s="30">
        <v>1.2754222681833851</v>
      </c>
      <c r="Z72" s="12"/>
      <c r="AA72" s="30">
        <v>1.3740982480247337</v>
      </c>
      <c r="AB72" s="30">
        <v>130.77980075575402</v>
      </c>
      <c r="AC72" s="30">
        <v>1.0397712503249286</v>
      </c>
      <c r="AD72" s="30">
        <v>105.26315789473684</v>
      </c>
      <c r="AE72" s="30">
        <v>1.305393335623497</v>
      </c>
      <c r="AF72" s="12"/>
      <c r="AG72" s="30">
        <v>2.1792763157894735</v>
      </c>
      <c r="AH72" s="30">
        <v>140.66611842105263</v>
      </c>
      <c r="AI72" s="30">
        <v>1.5256188831318365</v>
      </c>
      <c r="AJ72" s="30">
        <v>112.7659574468085</v>
      </c>
      <c r="AK72" s="30">
        <v>1.9325657894736843</v>
      </c>
      <c r="AL72" s="12"/>
      <c r="AM72" s="30">
        <v>2.7988338192419824</v>
      </c>
      <c r="AN72" s="30">
        <v>147.87172011661806</v>
      </c>
      <c r="AO72" s="30">
        <v>1.8575851393188854</v>
      </c>
      <c r="AP72" s="30">
        <v>109.09090909090908</v>
      </c>
      <c r="AQ72" s="30">
        <v>2.565597667638484</v>
      </c>
      <c r="AR72" s="12"/>
      <c r="AS72" s="37">
        <v>1.5194423265439496</v>
      </c>
      <c r="AT72" s="37">
        <v>132.58359655810915</v>
      </c>
      <c r="AU72" s="37">
        <v>1.1330409356725146</v>
      </c>
      <c r="AV72" s="37">
        <v>105.28301886792453</v>
      </c>
      <c r="AW72" s="37">
        <v>1.4431979087245397</v>
      </c>
    </row>
    <row r="73" spans="1:49" x14ac:dyDescent="0.3">
      <c r="A73" s="2" t="s">
        <v>10</v>
      </c>
      <c r="B73" s="3"/>
      <c r="C73" s="31">
        <v>1.5118790496760259</v>
      </c>
      <c r="D73" s="31">
        <v>146.00431965442763</v>
      </c>
      <c r="E73" s="31">
        <v>1.0248901903367496</v>
      </c>
      <c r="F73" s="31">
        <v>100</v>
      </c>
      <c r="G73" s="31">
        <v>1.5118790496760259</v>
      </c>
      <c r="H73" s="12"/>
      <c r="I73" s="30">
        <v>1.1764705882352942</v>
      </c>
      <c r="J73" s="30">
        <v>138.35294117647058</v>
      </c>
      <c r="K73" s="30">
        <v>0.84317032040472173</v>
      </c>
      <c r="L73" s="30">
        <v>100</v>
      </c>
      <c r="M73" s="30">
        <v>1.1764705882352942</v>
      </c>
      <c r="N73" s="12"/>
      <c r="O73" s="30">
        <v>2.1459227467811157</v>
      </c>
      <c r="P73" s="30">
        <v>137.98283261802575</v>
      </c>
      <c r="Q73" s="30">
        <v>1.5313935681470139</v>
      </c>
      <c r="R73" s="30">
        <v>100</v>
      </c>
      <c r="S73" s="30">
        <v>2.1459227467811157</v>
      </c>
      <c r="T73" s="12"/>
      <c r="U73" s="30">
        <v>3.6717062634989204</v>
      </c>
      <c r="V73" s="30">
        <v>147.94816414686824</v>
      </c>
      <c r="W73" s="30">
        <v>2.4216524216524213</v>
      </c>
      <c r="X73" s="30">
        <v>106.25</v>
      </c>
      <c r="Y73" s="30">
        <v>3.455723542116631</v>
      </c>
      <c r="Z73" s="12"/>
      <c r="AA73" s="30">
        <v>3.225806451612903</v>
      </c>
      <c r="AB73" s="30">
        <v>138.06451612903226</v>
      </c>
      <c r="AC73" s="30">
        <v>2.2831050228310499</v>
      </c>
      <c r="AD73" s="30">
        <v>115.38461538461537</v>
      </c>
      <c r="AE73" s="30">
        <v>2.795698924731183</v>
      </c>
      <c r="AF73" s="12"/>
      <c r="AG73" s="30">
        <v>1.8390804597701149</v>
      </c>
      <c r="AH73" s="30">
        <v>146.20689655172413</v>
      </c>
      <c r="AI73" s="30">
        <v>1.2422360248447204</v>
      </c>
      <c r="AJ73" s="30">
        <v>114.28571428571428</v>
      </c>
      <c r="AK73" s="30">
        <v>1.6091954022988506</v>
      </c>
      <c r="AL73" s="12"/>
      <c r="AM73" s="30">
        <v>3.6414565826330536</v>
      </c>
      <c r="AN73" s="30">
        <v>169.46778711484595</v>
      </c>
      <c r="AO73" s="30">
        <v>2.1035598705501619</v>
      </c>
      <c r="AP73" s="30">
        <v>108.33333333333333</v>
      </c>
      <c r="AQ73" s="30">
        <v>3.3613445378151261</v>
      </c>
      <c r="AR73" s="12"/>
      <c r="AS73" s="37">
        <v>2.4398178269355886</v>
      </c>
      <c r="AT73" s="37">
        <v>145.57579700715678</v>
      </c>
      <c r="AU73" s="37">
        <v>1.6483516483516485</v>
      </c>
      <c r="AV73" s="37">
        <v>107.14285714285714</v>
      </c>
      <c r="AW73" s="37">
        <v>2.277163305139883</v>
      </c>
    </row>
    <row r="74" spans="1:49" x14ac:dyDescent="0.3">
      <c r="A74" s="2" t="s">
        <v>11</v>
      </c>
      <c r="B74" s="3"/>
      <c r="C74" s="31">
        <v>1.7989417989417988</v>
      </c>
      <c r="D74" s="31">
        <v>143.06878306878309</v>
      </c>
      <c r="E74" s="31">
        <v>1.241782322863404</v>
      </c>
      <c r="F74" s="31">
        <v>100</v>
      </c>
      <c r="G74" s="31">
        <v>1.7989417989417988</v>
      </c>
      <c r="H74" s="12"/>
      <c r="I74" s="30">
        <v>1.7000000000000002</v>
      </c>
      <c r="J74" s="30">
        <v>144.1</v>
      </c>
      <c r="K74" s="30">
        <v>1.1659807956104253</v>
      </c>
      <c r="L74" s="30">
        <v>100</v>
      </c>
      <c r="M74" s="30">
        <v>1.7000000000000002</v>
      </c>
      <c r="N74" s="12"/>
      <c r="O74" s="30">
        <v>1.7561983471074381</v>
      </c>
      <c r="P74" s="30">
        <v>137.60330578512395</v>
      </c>
      <c r="Q74" s="30">
        <v>1.2601927353595257</v>
      </c>
      <c r="R74" s="30">
        <v>100</v>
      </c>
      <c r="S74" s="30">
        <v>1.7561983471074381</v>
      </c>
      <c r="T74" s="12"/>
      <c r="U74" s="30">
        <v>1.6798418972332017</v>
      </c>
      <c r="V74" s="30">
        <v>138.33992094861659</v>
      </c>
      <c r="W74" s="30">
        <v>1.1997177134791814</v>
      </c>
      <c r="X74" s="30">
        <v>106.25</v>
      </c>
      <c r="Y74" s="30">
        <v>1.5810276679841897</v>
      </c>
      <c r="Z74" s="12"/>
      <c r="AA74" s="30">
        <v>1.4314928425357873</v>
      </c>
      <c r="AB74" s="30">
        <v>140.28629856850716</v>
      </c>
      <c r="AC74" s="30">
        <v>1.0101010101010102</v>
      </c>
      <c r="AD74" s="30">
        <v>100</v>
      </c>
      <c r="AE74" s="30">
        <v>1.4314928425357873</v>
      </c>
      <c r="AF74" s="12"/>
      <c r="AG74" s="30">
        <v>2.2564102564102564</v>
      </c>
      <c r="AH74" s="30">
        <v>152.82051282051282</v>
      </c>
      <c r="AI74" s="30">
        <v>1.4550264550264549</v>
      </c>
      <c r="AJ74" s="30">
        <v>110.00000000000001</v>
      </c>
      <c r="AK74" s="30">
        <v>2.0512820512820511</v>
      </c>
      <c r="AL74" s="12"/>
      <c r="AM74" s="30">
        <v>1.7591339648173208</v>
      </c>
      <c r="AN74" s="30">
        <v>167.38836265223273</v>
      </c>
      <c r="AO74" s="30">
        <v>1.04</v>
      </c>
      <c r="AP74" s="30">
        <v>108.33333333333333</v>
      </c>
      <c r="AQ74" s="30">
        <v>1.6238159675236805</v>
      </c>
      <c r="AR74" s="12"/>
      <c r="AS74" s="37">
        <v>1.768172888015717</v>
      </c>
      <c r="AT74" s="37">
        <v>145.44355448088257</v>
      </c>
      <c r="AU74" s="37">
        <v>1.2011087157376039</v>
      </c>
      <c r="AV74" s="37">
        <v>103.53982300884957</v>
      </c>
      <c r="AW74" s="37">
        <v>1.7077225328698806</v>
      </c>
    </row>
    <row r="75" spans="1:49" x14ac:dyDescent="0.3">
      <c r="A75" s="2" t="s">
        <v>12</v>
      </c>
      <c r="B75" s="3"/>
      <c r="C75" s="31">
        <v>1.4856081708449396</v>
      </c>
      <c r="D75" s="31">
        <v>137.4651810584958</v>
      </c>
      <c r="E75" s="31">
        <v>1.0691613765452723</v>
      </c>
      <c r="F75" s="31">
        <v>104.91803278688525</v>
      </c>
      <c r="G75" s="31">
        <v>1.4159702878365832</v>
      </c>
      <c r="H75" s="12"/>
      <c r="I75" s="30">
        <v>1.2013455069678038</v>
      </c>
      <c r="J75" s="30">
        <v>134.33445458913985</v>
      </c>
      <c r="K75" s="30">
        <v>0.8863676653075695</v>
      </c>
      <c r="L75" s="30">
        <v>102.04081632653062</v>
      </c>
      <c r="M75" s="30">
        <v>1.1773185968284479</v>
      </c>
      <c r="N75" s="12"/>
      <c r="O75" s="30">
        <v>1.5210878082507491</v>
      </c>
      <c r="P75" s="30">
        <v>133.30260428670201</v>
      </c>
      <c r="Q75" s="30">
        <v>1.1282051282051282</v>
      </c>
      <c r="R75" s="30">
        <v>101.53846153846153</v>
      </c>
      <c r="S75" s="30">
        <v>1.4980410232772527</v>
      </c>
      <c r="T75" s="12"/>
      <c r="U75" s="30">
        <v>1.4596900965641142</v>
      </c>
      <c r="V75" s="30">
        <v>137.07612845272848</v>
      </c>
      <c r="W75" s="30">
        <v>1.0536553736424057</v>
      </c>
      <c r="X75" s="30">
        <v>104.83870967741935</v>
      </c>
      <c r="Y75" s="30">
        <v>1.3923197844150013</v>
      </c>
      <c r="Z75" s="12"/>
      <c r="AA75" s="30">
        <v>2.1412300683371299</v>
      </c>
      <c r="AB75" s="30">
        <v>135.44419134396355</v>
      </c>
      <c r="AC75" s="30">
        <v>1.5562913907284768</v>
      </c>
      <c r="AD75" s="30">
        <v>109.30232558139534</v>
      </c>
      <c r="AE75" s="30">
        <v>1.958997722095672</v>
      </c>
      <c r="AF75" s="12"/>
      <c r="AG75" s="30">
        <v>2.152641878669276</v>
      </c>
      <c r="AH75" s="30">
        <v>150.62901873077999</v>
      </c>
      <c r="AI75" s="30">
        <v>1.4089661482159195</v>
      </c>
      <c r="AJ75" s="30">
        <v>108.45070422535213</v>
      </c>
      <c r="AK75" s="30">
        <v>1.9849035504612804</v>
      </c>
      <c r="AL75" s="12"/>
      <c r="AM75" s="30">
        <v>2.6378085897869461</v>
      </c>
      <c r="AN75" s="30">
        <v>165.33648968549207</v>
      </c>
      <c r="AO75" s="30">
        <v>1.5703644050734851</v>
      </c>
      <c r="AP75" s="30">
        <v>102.63157894736842</v>
      </c>
      <c r="AQ75" s="30">
        <v>2.5701724721001016</v>
      </c>
      <c r="AR75" s="12"/>
      <c r="AS75" s="37">
        <v>1.7526431561768252</v>
      </c>
      <c r="AT75" s="37">
        <v>140.58043000070955</v>
      </c>
      <c r="AU75" s="37">
        <v>1.2313674659753726</v>
      </c>
      <c r="AV75" s="37">
        <v>105.10638297872342</v>
      </c>
      <c r="AW75" s="37">
        <v>1.667494500816008</v>
      </c>
    </row>
    <row r="76" spans="1:49" s="59" customFormat="1" x14ac:dyDescent="0.3">
      <c r="A76" s="29" t="s">
        <v>13</v>
      </c>
      <c r="B76" s="77"/>
      <c r="C76" s="41">
        <v>1.4587466448827169</v>
      </c>
      <c r="D76" s="36">
        <v>136.76041545104448</v>
      </c>
      <c r="E76" s="36">
        <v>1.0553866936845659</v>
      </c>
      <c r="F76" s="36">
        <v>103.30578512396693</v>
      </c>
      <c r="G76" s="36">
        <v>1.4120667522464698</v>
      </c>
      <c r="H76" s="48"/>
      <c r="I76" s="35">
        <v>1.209435995689139</v>
      </c>
      <c r="J76" s="35">
        <v>133.37324871272901</v>
      </c>
      <c r="K76" s="43">
        <v>0.89865646409822941</v>
      </c>
      <c r="L76" s="43">
        <v>101</v>
      </c>
      <c r="M76" s="43">
        <v>1.1974613818704347</v>
      </c>
      <c r="N76" s="48"/>
      <c r="O76" s="35">
        <v>1.4955018109592242</v>
      </c>
      <c r="P76" s="35">
        <v>131.72099544339292</v>
      </c>
      <c r="Q76" s="35">
        <v>1.1226100684090512</v>
      </c>
      <c r="R76" s="35">
        <v>101.58730158730158</v>
      </c>
      <c r="S76" s="35">
        <v>1.4721345951629863</v>
      </c>
      <c r="T76" s="48"/>
      <c r="U76" s="35">
        <v>1.5403782987880847</v>
      </c>
      <c r="V76" s="35">
        <v>135.55329029335147</v>
      </c>
      <c r="W76" s="35">
        <v>1.1235955056179776</v>
      </c>
      <c r="X76" s="35">
        <v>103.81679389312977</v>
      </c>
      <c r="Y76" s="35">
        <v>1.4837467436855816</v>
      </c>
      <c r="Z76" s="48"/>
      <c r="AA76" s="35">
        <v>1.8641354071363221</v>
      </c>
      <c r="AB76" s="35">
        <v>134.5722781335773</v>
      </c>
      <c r="AC76" s="35">
        <v>1.366303436714166</v>
      </c>
      <c r="AD76" s="35">
        <v>107.94701986754967</v>
      </c>
      <c r="AE76" s="35">
        <v>1.7268984446477584</v>
      </c>
      <c r="AF76" s="48"/>
      <c r="AG76" s="35">
        <v>2.1566248820595768</v>
      </c>
      <c r="AH76" s="35">
        <v>147.39183178325922</v>
      </c>
      <c r="AI76" s="35">
        <v>1.4420910319963949</v>
      </c>
      <c r="AJ76" s="35">
        <v>110.34482758620689</v>
      </c>
      <c r="AK76" s="35">
        <v>1.9544412993664915</v>
      </c>
      <c r="AL76" s="48"/>
      <c r="AM76" s="35">
        <v>2.6352288488210815</v>
      </c>
      <c r="AN76" s="35">
        <v>160.66227461858529</v>
      </c>
      <c r="AO76" s="35">
        <v>1.6137594224439962</v>
      </c>
      <c r="AP76" s="35">
        <v>105.55555555555556</v>
      </c>
      <c r="AQ76" s="35">
        <v>2.496532593619972</v>
      </c>
      <c r="AR76" s="48"/>
      <c r="AS76" s="43">
        <v>1.7158911075943739</v>
      </c>
      <c r="AT76" s="35">
        <v>138.8147015416348</v>
      </c>
      <c r="AU76" s="43">
        <v>1.2210089456303064</v>
      </c>
      <c r="AV76" s="43">
        <v>105.119825708061</v>
      </c>
      <c r="AW76" s="43">
        <v>1.6323192090897776</v>
      </c>
    </row>
    <row r="77" spans="1:49" x14ac:dyDescent="0.3">
      <c r="A77" s="2" t="s">
        <v>14</v>
      </c>
      <c r="B77" s="3"/>
      <c r="C77" s="31">
        <v>2.9962546816479403</v>
      </c>
      <c r="D77" s="31">
        <v>148.12734082397003</v>
      </c>
      <c r="E77" s="31">
        <v>1.9826517967781909</v>
      </c>
      <c r="F77" s="31">
        <v>100</v>
      </c>
      <c r="G77" s="31">
        <v>2.9962546816479403</v>
      </c>
      <c r="H77" s="12"/>
      <c r="I77" s="30">
        <v>1.7421602787456445</v>
      </c>
      <c r="J77" s="30">
        <v>150</v>
      </c>
      <c r="K77" s="30">
        <v>1.1481056257175661</v>
      </c>
      <c r="L77" s="30">
        <v>100</v>
      </c>
      <c r="M77" s="30">
        <v>1.7421602787456445</v>
      </c>
      <c r="N77" s="12"/>
      <c r="O77" s="30">
        <v>1.7182130584192441</v>
      </c>
      <c r="P77" s="30">
        <v>149.48453608247422</v>
      </c>
      <c r="Q77" s="30">
        <v>1.1363636363636365</v>
      </c>
      <c r="R77" s="30">
        <v>111.11111111111111</v>
      </c>
      <c r="S77" s="30">
        <v>1.5463917525773196</v>
      </c>
      <c r="T77" s="12"/>
      <c r="U77" s="30">
        <v>2.2263450834879404</v>
      </c>
      <c r="V77" s="30">
        <v>148.79406307977737</v>
      </c>
      <c r="W77" s="30">
        <v>1.4742014742014742</v>
      </c>
      <c r="X77" s="30">
        <v>100</v>
      </c>
      <c r="Y77" s="30">
        <v>2.2263450834879404</v>
      </c>
      <c r="Z77" s="12"/>
      <c r="AA77" s="30">
        <v>2.0295202952029521</v>
      </c>
      <c r="AB77" s="30">
        <v>147.04797047970479</v>
      </c>
      <c r="AC77" s="30">
        <v>1.3613861386138615</v>
      </c>
      <c r="AD77" s="30">
        <v>100</v>
      </c>
      <c r="AE77" s="30">
        <v>2.0295202952029521</v>
      </c>
      <c r="AF77" s="12"/>
      <c r="AG77" s="30">
        <v>3.125</v>
      </c>
      <c r="AH77" s="30">
        <v>169.40789473684211</v>
      </c>
      <c r="AI77" s="30">
        <v>1.811248808388942</v>
      </c>
      <c r="AJ77" s="30">
        <v>118.75</v>
      </c>
      <c r="AK77" s="30">
        <v>2.6315789473684208</v>
      </c>
      <c r="AL77" s="12"/>
      <c r="AM77" s="30">
        <v>3.1645569620253164</v>
      </c>
      <c r="AN77" s="30">
        <v>176.79324894514767</v>
      </c>
      <c r="AO77" s="30">
        <v>1.7584994138335288</v>
      </c>
      <c r="AP77" s="30">
        <v>100</v>
      </c>
      <c r="AQ77" s="30">
        <v>3.1645569620253164</v>
      </c>
      <c r="AR77" s="12"/>
      <c r="AS77" s="37">
        <v>2.4137036075785101</v>
      </c>
      <c r="AT77" s="37">
        <v>155.43732156760964</v>
      </c>
      <c r="AU77" s="37">
        <v>1.5291022689904636</v>
      </c>
      <c r="AV77" s="37">
        <v>104.49438202247192</v>
      </c>
      <c r="AW77" s="37">
        <v>2.309888398650402</v>
      </c>
    </row>
    <row r="78" spans="1:49" x14ac:dyDescent="0.3">
      <c r="A78" s="2" t="s">
        <v>15</v>
      </c>
      <c r="B78" s="3"/>
      <c r="C78" s="31">
        <v>2.5316455696202533</v>
      </c>
      <c r="D78" s="31">
        <v>143.03797468354432</v>
      </c>
      <c r="E78" s="31">
        <v>1.7391304347826086</v>
      </c>
      <c r="F78" s="31">
        <v>100</v>
      </c>
      <c r="G78" s="31">
        <v>2.5316455696202533</v>
      </c>
      <c r="H78" s="12"/>
      <c r="I78" s="30">
        <v>3.9473684210526314</v>
      </c>
      <c r="J78" s="30">
        <v>143.42105263157893</v>
      </c>
      <c r="K78" s="30">
        <v>2.6785714285714284</v>
      </c>
      <c r="L78" s="30">
        <v>100</v>
      </c>
      <c r="M78" s="30">
        <v>3.9473684210526314</v>
      </c>
      <c r="N78" s="12"/>
      <c r="O78" s="30">
        <v>2.5</v>
      </c>
      <c r="P78" s="30">
        <v>152.5</v>
      </c>
      <c r="Q78" s="30">
        <v>1.6129032258064515</v>
      </c>
      <c r="R78" s="30">
        <v>100</v>
      </c>
      <c r="S78" s="30">
        <v>2.5</v>
      </c>
      <c r="T78" s="12"/>
      <c r="U78" s="30">
        <v>4.10958904109589</v>
      </c>
      <c r="V78" s="30">
        <v>149.31506849315068</v>
      </c>
      <c r="W78" s="30">
        <v>2.6785714285714284</v>
      </c>
      <c r="X78" s="30">
        <v>300</v>
      </c>
      <c r="Y78" s="30">
        <v>1.3698630136986301</v>
      </c>
      <c r="Z78" s="12"/>
      <c r="AA78" s="30">
        <v>7.042253521126761</v>
      </c>
      <c r="AB78" s="30">
        <v>164.78873239436621</v>
      </c>
      <c r="AC78" s="30">
        <v>4.0983606557377046</v>
      </c>
      <c r="AD78" s="30">
        <v>125</v>
      </c>
      <c r="AE78" s="30">
        <v>5.6338028169014089</v>
      </c>
      <c r="AF78" s="12"/>
      <c r="AG78" s="30">
        <v>3.3707865168539324</v>
      </c>
      <c r="AH78" s="30">
        <v>176.40449438202248</v>
      </c>
      <c r="AI78" s="30">
        <v>1.875</v>
      </c>
      <c r="AJ78" s="30">
        <v>100</v>
      </c>
      <c r="AK78" s="30">
        <v>3.3707865168539324</v>
      </c>
      <c r="AL78" s="12"/>
      <c r="AM78" s="30">
        <v>4.838709677419355</v>
      </c>
      <c r="AN78" s="30">
        <v>179.03225806451613</v>
      </c>
      <c r="AO78" s="30">
        <v>2.6315789473684208</v>
      </c>
      <c r="AP78" s="30">
        <v>100</v>
      </c>
      <c r="AQ78" s="30">
        <v>4.838709677419355</v>
      </c>
      <c r="AR78" s="12"/>
      <c r="AS78" s="37">
        <v>3.9622641509433962</v>
      </c>
      <c r="AT78" s="37">
        <v>158.11320754716982</v>
      </c>
      <c r="AU78" s="37">
        <v>2.4447031431897557</v>
      </c>
      <c r="AV78" s="37">
        <v>116.66666666666667</v>
      </c>
      <c r="AW78" s="37">
        <v>3.3962264150943398</v>
      </c>
    </row>
    <row r="79" spans="1:49" x14ac:dyDescent="0.3">
      <c r="A79" s="2" t="s">
        <v>16</v>
      </c>
      <c r="B79" s="3"/>
      <c r="C79" s="31">
        <v>1.8669778296382729</v>
      </c>
      <c r="D79" s="31">
        <v>147.66627771295217</v>
      </c>
      <c r="E79" s="31">
        <v>1.2485368708544675</v>
      </c>
      <c r="F79" s="31">
        <v>118.5185185185185</v>
      </c>
      <c r="G79" s="31">
        <v>1.5752625437572929</v>
      </c>
      <c r="H79" s="12"/>
      <c r="I79" s="30">
        <v>1.4328358208955223</v>
      </c>
      <c r="J79" s="30">
        <v>147.88059701492537</v>
      </c>
      <c r="K79" s="30">
        <v>0.95961615353858454</v>
      </c>
      <c r="L79" s="30">
        <v>104.34782608695652</v>
      </c>
      <c r="M79" s="30">
        <v>1.3731343283582089</v>
      </c>
      <c r="N79" s="12"/>
      <c r="O79" s="30">
        <v>1.9988242210464433</v>
      </c>
      <c r="P79" s="30">
        <v>145.14991181657848</v>
      </c>
      <c r="Q79" s="30">
        <v>1.3583699560527367</v>
      </c>
      <c r="R79" s="30">
        <v>100</v>
      </c>
      <c r="S79" s="30">
        <v>1.9988242210464433</v>
      </c>
      <c r="T79" s="12"/>
      <c r="U79" s="30">
        <v>2.3450586264656614</v>
      </c>
      <c r="V79" s="30">
        <v>147.62702400893355</v>
      </c>
      <c r="W79" s="30">
        <v>1.5636634400595681</v>
      </c>
      <c r="X79" s="30">
        <v>107.69230769230769</v>
      </c>
      <c r="Y79" s="30">
        <v>2.1775544388609713</v>
      </c>
      <c r="Z79" s="12"/>
      <c r="AA79" s="30">
        <v>2.9378531073446328</v>
      </c>
      <c r="AB79" s="30">
        <v>147.28813559322035</v>
      </c>
      <c r="AC79" s="30">
        <v>1.9556224144415193</v>
      </c>
      <c r="AD79" s="30">
        <v>110.63829787234043</v>
      </c>
      <c r="AE79" s="30">
        <v>2.6553672316384178</v>
      </c>
      <c r="AF79" s="12"/>
      <c r="AG79" s="30">
        <v>3.4172661870503598</v>
      </c>
      <c r="AH79" s="30">
        <v>155.81534772182255</v>
      </c>
      <c r="AI79" s="30">
        <v>2.1460843373493974</v>
      </c>
      <c r="AJ79" s="30">
        <v>107.54716981132076</v>
      </c>
      <c r="AK79" s="30">
        <v>3.1774580335731413</v>
      </c>
      <c r="AL79" s="12"/>
      <c r="AM79" s="30">
        <v>3.2959326788218792</v>
      </c>
      <c r="AN79" s="30">
        <v>174.33380084151474</v>
      </c>
      <c r="AO79" s="30">
        <v>1.8555073035925778</v>
      </c>
      <c r="AP79" s="30">
        <v>109.30232558139534</v>
      </c>
      <c r="AQ79" s="30">
        <v>3.0154277699859748</v>
      </c>
      <c r="AR79" s="12"/>
      <c r="AS79" s="37">
        <v>2.4521072796934869</v>
      </c>
      <c r="AT79" s="37">
        <v>151.66453810131969</v>
      </c>
      <c r="AU79" s="37">
        <v>1.591072316446605</v>
      </c>
      <c r="AV79" s="37">
        <v>108.27067669172932</v>
      </c>
      <c r="AW79" s="37">
        <v>2.2647935291613455</v>
      </c>
    </row>
    <row r="80" spans="1:49" x14ac:dyDescent="0.3">
      <c r="A80" s="2" t="s">
        <v>17</v>
      </c>
      <c r="B80" s="3"/>
      <c r="C80" s="31">
        <v>2.2210743801652892</v>
      </c>
      <c r="D80" s="31">
        <v>165.18595041322314</v>
      </c>
      <c r="E80" s="31">
        <v>1.3267510027769207</v>
      </c>
      <c r="F80" s="31">
        <v>113.1578947368421</v>
      </c>
      <c r="G80" s="31">
        <v>1.9628099173553719</v>
      </c>
      <c r="H80" s="12"/>
      <c r="I80" s="30">
        <v>2.092274678111588</v>
      </c>
      <c r="J80" s="30">
        <v>158.637339055794</v>
      </c>
      <c r="K80" s="30">
        <v>1.3017356475300401</v>
      </c>
      <c r="L80" s="30">
        <v>118.18181818181819</v>
      </c>
      <c r="M80" s="30">
        <v>1.7703862660944207</v>
      </c>
      <c r="N80" s="12"/>
      <c r="O80" s="30">
        <v>1.6614745586708204</v>
      </c>
      <c r="P80" s="30">
        <v>158.51505711318796</v>
      </c>
      <c r="Q80" s="30">
        <v>1.0372771474878444</v>
      </c>
      <c r="R80" s="30">
        <v>100</v>
      </c>
      <c r="S80" s="30">
        <v>1.6614745586708204</v>
      </c>
      <c r="T80" s="12"/>
      <c r="U80" s="30">
        <v>2.3364485981308412</v>
      </c>
      <c r="V80" s="30">
        <v>160.48805815160955</v>
      </c>
      <c r="W80" s="30">
        <v>1.4349489795918369</v>
      </c>
      <c r="X80" s="30">
        <v>109.75609756097562</v>
      </c>
      <c r="Y80" s="30">
        <v>2.1287642782969884</v>
      </c>
      <c r="Z80" s="12"/>
      <c r="AA80" s="30">
        <v>1.8087855297157622</v>
      </c>
      <c r="AB80" s="30">
        <v>163.87596899224806</v>
      </c>
      <c r="AC80" s="30">
        <v>1.0917030567685588</v>
      </c>
      <c r="AD80" s="30">
        <v>112.90322580645163</v>
      </c>
      <c r="AE80" s="30">
        <v>1.6020671834625324</v>
      </c>
      <c r="AF80" s="12"/>
      <c r="AG80" s="30">
        <v>2.8491620111731844</v>
      </c>
      <c r="AH80" s="30">
        <v>173.51955307262571</v>
      </c>
      <c r="AI80" s="30">
        <v>1.6154577130186885</v>
      </c>
      <c r="AJ80" s="30">
        <v>124.39024390243902</v>
      </c>
      <c r="AK80" s="30">
        <v>2.2905027932960893</v>
      </c>
      <c r="AL80" s="12"/>
      <c r="AM80" s="30">
        <v>3.9024390243902438</v>
      </c>
      <c r="AN80" s="30">
        <v>193.72822299651568</v>
      </c>
      <c r="AO80" s="30">
        <v>1.9746121297602257</v>
      </c>
      <c r="AP80" s="30">
        <v>114.28571428571428</v>
      </c>
      <c r="AQ80" s="30">
        <v>3.4146341463414638</v>
      </c>
      <c r="AR80" s="12"/>
      <c r="AS80" s="37">
        <v>2.3493599750234155</v>
      </c>
      <c r="AT80" s="37">
        <v>166.68748048704342</v>
      </c>
      <c r="AU80" s="37">
        <v>1.3898508565359928</v>
      </c>
      <c r="AV80" s="37">
        <v>113.58490566037736</v>
      </c>
      <c r="AW80" s="37">
        <v>2.0683733999375584</v>
      </c>
    </row>
    <row r="81" spans="1:49" x14ac:dyDescent="0.3">
      <c r="A81" s="2" t="s">
        <v>18</v>
      </c>
      <c r="B81" s="3"/>
      <c r="C81" s="31">
        <v>5.755395683453238</v>
      </c>
      <c r="D81" s="31">
        <v>158.99280575539569</v>
      </c>
      <c r="E81" s="31">
        <v>3.4934497816593884</v>
      </c>
      <c r="F81" s="31">
        <v>100</v>
      </c>
      <c r="G81" s="31">
        <v>5.755395683453238</v>
      </c>
      <c r="H81" s="12"/>
      <c r="I81" s="30">
        <v>4.7244094488188972</v>
      </c>
      <c r="J81" s="30">
        <v>155.11811023622047</v>
      </c>
      <c r="K81" s="30">
        <v>2.9556650246305418</v>
      </c>
      <c r="L81" s="30">
        <v>100</v>
      </c>
      <c r="M81" s="30">
        <v>4.7244094488188972</v>
      </c>
      <c r="N81" s="12"/>
      <c r="O81" s="30">
        <v>3.7313432835820892</v>
      </c>
      <c r="P81" s="30">
        <v>156.71641791044777</v>
      </c>
      <c r="Q81" s="30">
        <v>2.3255813953488373</v>
      </c>
      <c r="R81" s="30">
        <v>100</v>
      </c>
      <c r="S81" s="30">
        <v>3.7313432835820892</v>
      </c>
      <c r="T81" s="12"/>
      <c r="U81" s="30">
        <v>4.3795620437956204</v>
      </c>
      <c r="V81" s="30">
        <v>175.18248175182484</v>
      </c>
      <c r="W81" s="30">
        <v>2.4390243902439024</v>
      </c>
      <c r="X81" s="30">
        <v>150</v>
      </c>
      <c r="Y81" s="30">
        <v>2.9197080291970803</v>
      </c>
      <c r="Z81" s="12"/>
      <c r="AA81" s="30">
        <v>6.0402684563758395</v>
      </c>
      <c r="AB81" s="30">
        <v>165.7718120805369</v>
      </c>
      <c r="AC81" s="30">
        <v>3.515625</v>
      </c>
      <c r="AD81" s="30">
        <v>150</v>
      </c>
      <c r="AE81" s="30">
        <v>4.0268456375838921</v>
      </c>
      <c r="AF81" s="12"/>
      <c r="AG81" s="30">
        <v>6.1224489795918364</v>
      </c>
      <c r="AH81" s="30">
        <v>184.35374149659864</v>
      </c>
      <c r="AI81" s="30">
        <v>3.214285714285714</v>
      </c>
      <c r="AJ81" s="30">
        <v>100</v>
      </c>
      <c r="AK81" s="30">
        <v>6.1224489795918364</v>
      </c>
      <c r="AL81" s="12"/>
      <c r="AM81" s="30">
        <v>2.7522935779816518</v>
      </c>
      <c r="AN81" s="30">
        <v>221.10091743119264</v>
      </c>
      <c r="AO81" s="30">
        <v>1.2295081967213115</v>
      </c>
      <c r="AP81" s="30">
        <v>100</v>
      </c>
      <c r="AQ81" s="30">
        <v>2.7522935779816518</v>
      </c>
      <c r="AR81" s="12"/>
      <c r="AS81" s="37">
        <v>4.8832271762208075</v>
      </c>
      <c r="AT81" s="37">
        <v>172.7176220806794</v>
      </c>
      <c r="AU81" s="37">
        <v>2.7495517035265991</v>
      </c>
      <c r="AV81" s="37">
        <v>112.19512195121952</v>
      </c>
      <c r="AW81" s="37">
        <v>4.3524416135881099</v>
      </c>
    </row>
    <row r="82" spans="1:49" x14ac:dyDescent="0.3">
      <c r="A82" s="2" t="s">
        <v>19</v>
      </c>
      <c r="B82" s="3"/>
      <c r="C82" s="31">
        <v>3.0828516377649327</v>
      </c>
      <c r="D82" s="31">
        <v>168.78612716763007</v>
      </c>
      <c r="E82" s="31">
        <v>1.7937219730941705</v>
      </c>
      <c r="F82" s="31">
        <v>106.66666666666667</v>
      </c>
      <c r="G82" s="31">
        <v>2.8901734104046244</v>
      </c>
      <c r="H82" s="12"/>
      <c r="I82" s="30">
        <v>4.1666666666666661</v>
      </c>
      <c r="J82" s="30">
        <v>165.67460317460319</v>
      </c>
      <c r="K82" s="30">
        <v>2.4532710280373831</v>
      </c>
      <c r="L82" s="30">
        <v>110.5263157894737</v>
      </c>
      <c r="M82" s="30">
        <v>3.7698412698412698</v>
      </c>
      <c r="N82" s="12"/>
      <c r="O82" s="30">
        <v>4.6040515653775325</v>
      </c>
      <c r="P82" s="30">
        <v>163.72007366482504</v>
      </c>
      <c r="Q82" s="30">
        <v>2.7352297592997812</v>
      </c>
      <c r="R82" s="30">
        <v>113.63636363636364</v>
      </c>
      <c r="S82" s="30">
        <v>4.0515653775322287</v>
      </c>
      <c r="T82" s="12"/>
      <c r="U82" s="30">
        <v>1.9762845849802373</v>
      </c>
      <c r="V82" s="30">
        <v>166.00790513833991</v>
      </c>
      <c r="W82" s="30">
        <v>1.1764705882352942</v>
      </c>
      <c r="X82" s="30">
        <v>111.11111111111111</v>
      </c>
      <c r="Y82" s="30">
        <v>1.7786561264822136</v>
      </c>
      <c r="Z82" s="12"/>
      <c r="AA82" s="30">
        <v>2.912621359223301</v>
      </c>
      <c r="AB82" s="30">
        <v>168.93203883495144</v>
      </c>
      <c r="AC82" s="30">
        <v>1.6949152542372881</v>
      </c>
      <c r="AD82" s="30">
        <v>100</v>
      </c>
      <c r="AE82" s="30">
        <v>2.912621359223301</v>
      </c>
      <c r="AF82" s="12"/>
      <c r="AG82" s="30">
        <v>4.1420118343195274</v>
      </c>
      <c r="AH82" s="30">
        <v>176.13412228796844</v>
      </c>
      <c r="AI82" s="30">
        <v>2.2975929978118161</v>
      </c>
      <c r="AJ82" s="30">
        <v>110.5263157894737</v>
      </c>
      <c r="AK82" s="30">
        <v>3.7475345167652856</v>
      </c>
      <c r="AL82" s="12"/>
      <c r="AM82" s="30">
        <v>7.4380165289256199</v>
      </c>
      <c r="AN82" s="30">
        <v>190.90909090909091</v>
      </c>
      <c r="AO82" s="30">
        <v>3.75</v>
      </c>
      <c r="AP82" s="30">
        <v>135</v>
      </c>
      <c r="AQ82" s="30">
        <v>5.5096418732782375</v>
      </c>
      <c r="AR82" s="12"/>
      <c r="AS82" s="37">
        <v>3.9051200462829039</v>
      </c>
      <c r="AT82" s="37">
        <v>170.55250216951114</v>
      </c>
      <c r="AU82" s="37">
        <v>2.2384347537721774</v>
      </c>
      <c r="AV82" s="37">
        <v>113.4453781512605</v>
      </c>
      <c r="AW82" s="37">
        <v>3.4422910037604857</v>
      </c>
    </row>
    <row r="83" spans="1:49" x14ac:dyDescent="0.3">
      <c r="A83" s="2" t="s">
        <v>20</v>
      </c>
      <c r="B83" s="3"/>
      <c r="C83" s="31">
        <v>1.8669219722355195</v>
      </c>
      <c r="D83" s="31">
        <v>151.60363810435615</v>
      </c>
      <c r="E83" s="31">
        <v>1.2164691203992515</v>
      </c>
      <c r="F83" s="31">
        <v>100</v>
      </c>
      <c r="G83" s="31">
        <v>1.8669219722355195</v>
      </c>
      <c r="H83" s="12"/>
      <c r="I83" s="30">
        <v>2.2091310751104567</v>
      </c>
      <c r="J83" s="30">
        <v>148.79725085910653</v>
      </c>
      <c r="K83" s="30">
        <v>1.4629388816644993</v>
      </c>
      <c r="L83" s="30">
        <v>107.14285714285714</v>
      </c>
      <c r="M83" s="30">
        <v>2.0618556701030926</v>
      </c>
      <c r="N83" s="12"/>
      <c r="O83" s="30">
        <v>1.8129770992366412</v>
      </c>
      <c r="P83" s="30">
        <v>148.95038167938932</v>
      </c>
      <c r="Q83" s="30">
        <v>1.2025316455696202</v>
      </c>
      <c r="R83" s="30">
        <v>102.70270270270269</v>
      </c>
      <c r="S83" s="30">
        <v>1.7652671755725193</v>
      </c>
      <c r="T83" s="12"/>
      <c r="U83" s="30">
        <v>2.7210884353741496</v>
      </c>
      <c r="V83" s="30">
        <v>150.97505668934241</v>
      </c>
      <c r="W83" s="30">
        <v>1.7704337562702861</v>
      </c>
      <c r="X83" s="30">
        <v>113.20754716981132</v>
      </c>
      <c r="Y83" s="30">
        <v>2.4036281179138324</v>
      </c>
      <c r="Z83" s="12"/>
      <c r="AA83" s="30">
        <v>1.6532829475673121</v>
      </c>
      <c r="AB83" s="30">
        <v>152.00755786490316</v>
      </c>
      <c r="AC83" s="30">
        <v>1.0759299108515217</v>
      </c>
      <c r="AD83" s="30">
        <v>106.06060606060606</v>
      </c>
      <c r="AE83" s="30">
        <v>1.5588096362777515</v>
      </c>
      <c r="AF83" s="12"/>
      <c r="AG83" s="30">
        <v>2.8331584470094437</v>
      </c>
      <c r="AH83" s="30">
        <v>158.39454354669465</v>
      </c>
      <c r="AI83" s="30">
        <v>1.7572404816140579</v>
      </c>
      <c r="AJ83" s="30">
        <v>114.89361702127661</v>
      </c>
      <c r="AK83" s="30">
        <v>2.465897166841553</v>
      </c>
      <c r="AL83" s="12"/>
      <c r="AM83" s="30">
        <v>3.3877038895859477</v>
      </c>
      <c r="AN83" s="30">
        <v>179.17189460476789</v>
      </c>
      <c r="AO83" s="30">
        <v>1.8556701030927836</v>
      </c>
      <c r="AP83" s="30">
        <v>108</v>
      </c>
      <c r="AQ83" s="30">
        <v>3.1367628607277291</v>
      </c>
      <c r="AR83" s="12"/>
      <c r="AS83" s="37">
        <v>2.3141555112503558</v>
      </c>
      <c r="AT83" s="37">
        <v>154.81344346340074</v>
      </c>
      <c r="AU83" s="37">
        <v>1.4727874201296054</v>
      </c>
      <c r="AV83" s="37">
        <v>107.97342192691031</v>
      </c>
      <c r="AW83" s="37">
        <v>2.1432640273426373</v>
      </c>
    </row>
    <row r="84" spans="1:49" x14ac:dyDescent="0.3">
      <c r="A84" s="2" t="s">
        <v>21</v>
      </c>
      <c r="B84" s="3"/>
      <c r="C84" s="31">
        <v>1.5580736543909348</v>
      </c>
      <c r="D84" s="31">
        <v>149.00849858356941</v>
      </c>
      <c r="E84" s="31">
        <v>1.03480714957667</v>
      </c>
      <c r="F84" s="31">
        <v>100</v>
      </c>
      <c r="G84" s="31">
        <v>1.5580736543909348</v>
      </c>
      <c r="H84" s="12"/>
      <c r="I84" s="30">
        <v>1.8633540372670807</v>
      </c>
      <c r="J84" s="30">
        <v>149.84472049689441</v>
      </c>
      <c r="K84" s="30">
        <v>1.2282497441146365</v>
      </c>
      <c r="L84" s="30">
        <v>109.09090909090908</v>
      </c>
      <c r="M84" s="30">
        <v>1.7080745341614907</v>
      </c>
      <c r="N84" s="12"/>
      <c r="O84" s="30">
        <v>2.2955523672883791</v>
      </c>
      <c r="P84" s="30">
        <v>141.1764705882353</v>
      </c>
      <c r="Q84" s="30">
        <v>1.6</v>
      </c>
      <c r="R84" s="30">
        <v>100</v>
      </c>
      <c r="S84" s="30">
        <v>2.2955523672883791</v>
      </c>
      <c r="T84" s="12"/>
      <c r="U84" s="30">
        <v>3.0769230769230771</v>
      </c>
      <c r="V84" s="30">
        <v>143.35664335664336</v>
      </c>
      <c r="W84" s="30">
        <v>2.1012416427889207</v>
      </c>
      <c r="X84" s="30">
        <v>110.00000000000001</v>
      </c>
      <c r="Y84" s="30">
        <v>2.7972027972027971</v>
      </c>
      <c r="Z84" s="12"/>
      <c r="AA84" s="30">
        <v>2.676056338028169</v>
      </c>
      <c r="AB84" s="30">
        <v>150.28169014084506</v>
      </c>
      <c r="AC84" s="30">
        <v>1.7495395948434622</v>
      </c>
      <c r="AD84" s="30">
        <v>100</v>
      </c>
      <c r="AE84" s="30">
        <v>2.676056338028169</v>
      </c>
      <c r="AF84" s="12"/>
      <c r="AG84" s="30">
        <v>3.4285714285714288</v>
      </c>
      <c r="AH84" s="30">
        <v>159.85714285714286</v>
      </c>
      <c r="AI84" s="30">
        <v>2.0997375328083989</v>
      </c>
      <c r="AJ84" s="30">
        <v>104.34782608695652</v>
      </c>
      <c r="AK84" s="30">
        <v>3.2857142857142856</v>
      </c>
      <c r="AL84" s="12"/>
      <c r="AM84" s="30">
        <v>3.4482758620689653</v>
      </c>
      <c r="AN84" s="30">
        <v>164.70588235294116</v>
      </c>
      <c r="AO84" s="30">
        <v>2.0506634499396865</v>
      </c>
      <c r="AP84" s="30">
        <v>100</v>
      </c>
      <c r="AQ84" s="30">
        <v>3.4482758620689653</v>
      </c>
      <c r="AR84" s="12"/>
      <c r="AS84" s="37">
        <v>2.5937834941050375</v>
      </c>
      <c r="AT84" s="37">
        <v>150.56806002143622</v>
      </c>
      <c r="AU84" s="37">
        <v>1.6934919524142757</v>
      </c>
      <c r="AV84" s="37">
        <v>103.41880341880344</v>
      </c>
      <c r="AW84" s="37">
        <v>2.508038585209003</v>
      </c>
    </row>
    <row r="85" spans="1:49" s="59" customFormat="1" ht="16.8" x14ac:dyDescent="0.3">
      <c r="A85" s="28" t="s">
        <v>22</v>
      </c>
      <c r="B85" s="76"/>
      <c r="C85" s="36">
        <v>2.164333851736651</v>
      </c>
      <c r="D85" s="36">
        <v>154.86003110419907</v>
      </c>
      <c r="E85" s="36">
        <v>1.3783426873555629</v>
      </c>
      <c r="F85" s="36">
        <v>107.05128205128204</v>
      </c>
      <c r="G85" s="36">
        <v>2.0217729393468118</v>
      </c>
      <c r="H85" s="48"/>
      <c r="I85" s="35">
        <v>2.1330489268097588</v>
      </c>
      <c r="J85" s="35">
        <v>152.40634582055725</v>
      </c>
      <c r="K85" s="35">
        <v>1.3802622498274673</v>
      </c>
      <c r="L85" s="35">
        <v>108.84353741496599</v>
      </c>
      <c r="M85" s="35">
        <v>1.9597387015064658</v>
      </c>
      <c r="N85" s="48"/>
      <c r="O85" s="35">
        <v>2.0878979249903336</v>
      </c>
      <c r="P85" s="35">
        <v>151.03750483309705</v>
      </c>
      <c r="Q85" s="35">
        <v>1.3635215890918273</v>
      </c>
      <c r="R85" s="35">
        <v>103.18471337579618</v>
      </c>
      <c r="S85" s="35">
        <v>2.0234566310091506</v>
      </c>
      <c r="T85" s="48"/>
      <c r="U85" s="35">
        <v>2.5342118601115056</v>
      </c>
      <c r="V85" s="35">
        <v>153.06639635073492</v>
      </c>
      <c r="W85" s="35">
        <v>1.6286644951140066</v>
      </c>
      <c r="X85" s="35">
        <v>111.73184357541899</v>
      </c>
      <c r="Y85" s="35">
        <v>2.2681196147997973</v>
      </c>
      <c r="Z85" s="48"/>
      <c r="AA85" s="35">
        <v>2.3178383915994365</v>
      </c>
      <c r="AB85" s="35">
        <v>154.87258291714687</v>
      </c>
      <c r="AC85" s="35">
        <v>1.474541751527495</v>
      </c>
      <c r="AD85" s="35">
        <v>109.03614457831326</v>
      </c>
      <c r="AE85" s="35">
        <v>2.1257523370469973</v>
      </c>
      <c r="AF85" s="48"/>
      <c r="AG85" s="35">
        <v>3.2097100472016185</v>
      </c>
      <c r="AH85" s="35">
        <v>164.45043830074172</v>
      </c>
      <c r="AI85" s="35">
        <v>1.9144144144144142</v>
      </c>
      <c r="AJ85" s="35">
        <v>112.7962085308057</v>
      </c>
      <c r="AK85" s="35">
        <v>2.8455832771409306</v>
      </c>
      <c r="AL85" s="48"/>
      <c r="AM85" s="42">
        <v>3.7273337810611151</v>
      </c>
      <c r="AN85" s="42">
        <v>181.61517797179314</v>
      </c>
      <c r="AO85" s="42">
        <v>2.011051725699792</v>
      </c>
      <c r="AP85" s="42">
        <v>111.00000000000001</v>
      </c>
      <c r="AQ85" s="42">
        <v>3.3579583613163195</v>
      </c>
      <c r="AR85" s="48"/>
      <c r="AS85" s="42">
        <v>2.5553335382723641</v>
      </c>
      <c r="AT85" s="42">
        <v>158.09445127574546</v>
      </c>
      <c r="AU85" s="42">
        <v>1.5906236919213061</v>
      </c>
      <c r="AV85" s="42">
        <v>109.375</v>
      </c>
      <c r="AW85" s="42">
        <v>2.33630494927759</v>
      </c>
    </row>
    <row r="86" spans="1:49" x14ac:dyDescent="0.3">
      <c r="A86" s="28" t="s">
        <v>67</v>
      </c>
      <c r="B86" s="17"/>
      <c r="C86" s="36">
        <v>1.7707943633869561</v>
      </c>
      <c r="D86" s="36">
        <v>139.75558049632124</v>
      </c>
      <c r="E86" s="36">
        <v>1.251211560489911</v>
      </c>
      <c r="F86" s="36">
        <v>104.79704797047971</v>
      </c>
      <c r="G86" s="36">
        <v>1.6897368749220603</v>
      </c>
      <c r="H86" s="48"/>
      <c r="I86" s="43">
        <v>1.6190324125818298</v>
      </c>
      <c r="J86" s="35">
        <v>137.0110170844643</v>
      </c>
      <c r="K86" s="43">
        <v>1.167879848889708</v>
      </c>
      <c r="L86" s="35">
        <v>104.53608247422682</v>
      </c>
      <c r="M86" s="43">
        <v>1.5487785406354782</v>
      </c>
      <c r="N86" s="48"/>
      <c r="O86" s="35">
        <v>1.739343459088682</v>
      </c>
      <c r="P86" s="43">
        <v>135.6841009309162</v>
      </c>
      <c r="Q86" s="35">
        <v>1.2656817523452994</v>
      </c>
      <c r="R86" s="43">
        <v>102.7124773960217</v>
      </c>
      <c r="S86" s="35">
        <v>1.6934100930916216</v>
      </c>
      <c r="T86" s="48"/>
      <c r="U86" s="35">
        <v>1.7417848805889746</v>
      </c>
      <c r="V86" s="35">
        <v>138.02597713533248</v>
      </c>
      <c r="W86" s="35">
        <v>1.2461993062395613</v>
      </c>
      <c r="X86" s="35">
        <v>106.39853747714807</v>
      </c>
      <c r="Y86" s="35">
        <v>1.6370383671514932</v>
      </c>
      <c r="Z86" s="48"/>
      <c r="AA86" s="35">
        <v>1.823143122732316</v>
      </c>
      <c r="AB86" s="35">
        <v>138.04911691504992</v>
      </c>
      <c r="AC86" s="35">
        <v>1.3034343780817219</v>
      </c>
      <c r="AD86" s="35">
        <v>107.61061946902655</v>
      </c>
      <c r="AE86" s="35">
        <v>1.6942037242496026</v>
      </c>
      <c r="AF86" s="48"/>
      <c r="AG86" s="35">
        <v>2.398211503285685</v>
      </c>
      <c r="AH86" s="35">
        <v>151.39556940586681</v>
      </c>
      <c r="AI86" s="35">
        <v>1.5593683236790521</v>
      </c>
      <c r="AJ86" s="42">
        <v>110.28037383177569</v>
      </c>
      <c r="AK86" s="35">
        <v>2.1746494139963417</v>
      </c>
      <c r="AL86" s="48"/>
      <c r="AM86" s="42">
        <v>3.0165128071772203</v>
      </c>
      <c r="AN86" s="42">
        <v>166.26793221514325</v>
      </c>
      <c r="AO86" s="42">
        <v>1.7819196600015363</v>
      </c>
      <c r="AP86" s="57">
        <v>108.92018779342723</v>
      </c>
      <c r="AQ86" s="42">
        <v>2.7694708100377063</v>
      </c>
      <c r="AR86" s="48"/>
      <c r="AS86" s="35">
        <v>1.9669924096469442</v>
      </c>
      <c r="AT86" s="35">
        <v>142.64199995357583</v>
      </c>
      <c r="AU86" s="35">
        <v>1.3602144496701392</v>
      </c>
      <c r="AV86" s="35">
        <v>106.64485275610369</v>
      </c>
      <c r="AW86" s="35">
        <v>1.8444325804879182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4</vt:i4>
      </vt:variant>
    </vt:vector>
  </HeadingPairs>
  <TitlesOfParts>
    <vt:vector size="21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2016 Da spss</vt:lpstr>
      <vt:lpstr>'2001'!Area_stampa</vt:lpstr>
      <vt:lpstr>'2002'!Area_stampa</vt:lpstr>
      <vt:lpstr>'2003'!Area_stampa</vt:lpstr>
      <vt:lpstr>'2014'!Area_stampa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2017-10-16T08:27:39Z</cp:lastPrinted>
  <dcterms:created xsi:type="dcterms:W3CDTF">2014-06-20T06:49:27Z</dcterms:created>
  <dcterms:modified xsi:type="dcterms:W3CDTF">2017-11-07T07:42:23Z</dcterms:modified>
</cp:coreProperties>
</file>